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ndrej\Documents\Projekti\70-13-2023 Žitište - Parking u ulici Ive Lole Ribara\3-70-13-2023 PZI\Numericka dokumentacija\"/>
    </mc:Choice>
  </mc:AlternateContent>
  <xr:revisionPtr revIDLastSave="0" documentId="13_ncr:1_{886FC7CD-AF28-4CBF-86F6-0587C7E3DECC}" xr6:coauthVersionLast="47" xr6:coauthVersionMax="47" xr10:uidLastSave="{00000000-0000-0000-0000-000000000000}"/>
  <bookViews>
    <workbookView xWindow="-120" yWindow="-120" windowWidth="29040" windowHeight="15840" tabRatio="734" xr2:uid="{00000000-000D-0000-FFFF-FFFF00000000}"/>
  </bookViews>
  <sheets>
    <sheet name="Предмер и предрачун" sheetId="25" r:id="rId1"/>
  </sheets>
  <definedNames>
    <definedName name="_xlnm.Print_Area" localSheetId="0">'Предмер и предрачун'!$A:$F</definedName>
    <definedName name="_xlnm.Print_Titles" localSheetId="0">'Предмер и предрачун'!$5:$5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5" l="1"/>
  <c r="B18" i="25"/>
  <c r="B26" i="25"/>
  <c r="B25" i="25"/>
  <c r="B24" i="25"/>
  <c r="B23" i="25"/>
  <c r="B14" i="25"/>
  <c r="B9" i="25"/>
  <c r="F17" i="25"/>
  <c r="F13" i="25"/>
  <c r="F12" i="25"/>
  <c r="F8" i="25"/>
  <c r="F7" i="25"/>
  <c r="F14" i="25" l="1"/>
  <c r="F25" i="25" s="1"/>
  <c r="F9" i="25"/>
  <c r="F24" i="25" s="1"/>
  <c r="F26" i="25" l="1"/>
  <c r="F27" i="25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<sst xmlns="http://schemas.openxmlformats.org/spreadsheetml/2006/main" count="45" uniqueCount="39">
  <si>
    <t>Потпис: ______________________</t>
  </si>
  <si>
    <t>Број поз.</t>
  </si>
  <si>
    <t>Кол.</t>
  </si>
  <si>
    <t>Ј.М.</t>
  </si>
  <si>
    <t>m'</t>
  </si>
  <si>
    <t>m²</t>
  </si>
  <si>
    <t>Врста и опис радова/опреме</t>
  </si>
  <si>
    <t>Јед. цена без ПДВ-а (РСД)</t>
  </si>
  <si>
    <t>Укупна цена без ПДВ-а (РСД)</t>
  </si>
  <si>
    <t>УКУПНО</t>
  </si>
  <si>
    <t>Број</t>
  </si>
  <si>
    <t xml:space="preserve"> поз.</t>
  </si>
  <si>
    <t xml:space="preserve"> РЕКАПИТУЛАЦИЈА</t>
  </si>
  <si>
    <t xml:space="preserve"> без ПДВ-а (РСД)</t>
  </si>
  <si>
    <t>*Приказане цене су без ПДВ-а</t>
  </si>
  <si>
    <t>**Приказане цене су пројектантске и могу одступити од цене понуђача</t>
  </si>
  <si>
    <t>Локална самоуправа општине Житиште, Цара Душана 15, 23210 Житиште</t>
  </si>
  <si>
    <t>Паркинг за путничке аутомобиле</t>
  </si>
  <si>
    <t>m³</t>
  </si>
  <si>
    <t>Одговорни пројектант: Ђорђије Поповић, дипл.инж.грађ.</t>
  </si>
  <si>
    <t>Број лиценце: 314 К213 11</t>
  </si>
  <si>
    <t>3.1</t>
  </si>
  <si>
    <t>3.1.1</t>
  </si>
  <si>
    <t>3.1.2</t>
  </si>
  <si>
    <t>3.2</t>
  </si>
  <si>
    <t>3.2.1</t>
  </si>
  <si>
    <t>3.2.2</t>
  </si>
  <si>
    <t>3.3</t>
  </si>
  <si>
    <t>3.3.1</t>
  </si>
  <si>
    <t>Канализација</t>
  </si>
  <si>
    <t>Припремни радови</t>
  </si>
  <si>
    <t>Земљани радови</t>
  </si>
  <si>
    <t>Рашчишћавање трасе цевовода, укључујући и уклањање земљаног материјала, зеленила, жбуња, дрвећа и уклањања корења дуж трасе цевовода и одлагање сувишног материјала.</t>
  </si>
  <si>
    <t>Набавка, допремање, уграђивање и збијање заменског материјала (затрпавање  рова) на претходно изведен слој песка. Материјал се уграђује у слојевима са набијањем у складу са спецификацијама.</t>
  </si>
  <si>
    <t xml:space="preserve">Набавка, допремање, привремено депоновање, постављање, монтажа и тачно нивелисање цеви од тврдог поливинилхлорида (PVC OD300, SN8), чврстоће прстена SN 8 KN/m², у складу са спецификацијама. </t>
  </si>
  <si>
    <t>Набавка, допремање, уграђивање и збијање песка.
Песак се инсталира d=15 cm испод цеви (постељица од песка).</t>
  </si>
  <si>
    <t>Уклањање горњег површинског слоја до номиналне дубине од 150 mm и одлагање на депонију.</t>
  </si>
  <si>
    <t>Нови Сад, Мај 2024. године</t>
  </si>
  <si>
    <t>3-70-13-2023-ПЗИ, Пројекат хидротехничких инсталација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</si>
</sst>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36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scheme val="minor"/>
    </font>
    <font>
      <sz val="11"/>
      <name val="YUFuturaL"/>
      <charset val="238"/>
    </font>
    <font>
      <sz val="11"/>
      <color theme="1"/>
      <name val="Arial"/>
      <family val="2"/>
      <charset val="238"/>
      <scheme val="minor"/>
    </font>
    <font>
      <sz val="11"/>
      <name val="YUFuturaL"/>
    </font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color theme="0"/>
      <name val="Arial"/>
      <family val="2"/>
      <charset val="238"/>
      <scheme val="minor"/>
    </font>
    <font>
      <sz val="11"/>
      <color rgb="FF9C0006"/>
      <name val="Arial"/>
      <family val="2"/>
      <charset val="238"/>
      <scheme val="minor"/>
    </font>
    <font>
      <b/>
      <sz val="11"/>
      <color rgb="FFFA7D00"/>
      <name val="Arial"/>
      <family val="2"/>
      <charset val="238"/>
      <scheme val="minor"/>
    </font>
    <font>
      <b/>
      <sz val="11"/>
      <color theme="0"/>
      <name val="Arial"/>
      <family val="2"/>
      <charset val="238"/>
      <scheme val="minor"/>
    </font>
    <font>
      <i/>
      <sz val="11"/>
      <color rgb="FF7F7F7F"/>
      <name val="Arial"/>
      <family val="2"/>
      <charset val="238"/>
      <scheme val="minor"/>
    </font>
    <font>
      <sz val="11"/>
      <color rgb="FF006100"/>
      <name val="Arial"/>
      <family val="2"/>
      <charset val="238"/>
      <scheme val="minor"/>
    </font>
    <font>
      <b/>
      <sz val="15"/>
      <color theme="3"/>
      <name val="Arial"/>
      <family val="2"/>
      <charset val="238"/>
      <scheme val="minor"/>
    </font>
    <font>
      <b/>
      <sz val="13"/>
      <color theme="3"/>
      <name val="Arial"/>
      <family val="2"/>
      <charset val="238"/>
      <scheme val="minor"/>
    </font>
    <font>
      <b/>
      <sz val="11"/>
      <color theme="3"/>
      <name val="Arial"/>
      <family val="2"/>
      <charset val="238"/>
      <scheme val="minor"/>
    </font>
    <font>
      <sz val="11"/>
      <color rgb="FF3F3F76"/>
      <name val="Arial"/>
      <family val="2"/>
      <charset val="238"/>
      <scheme val="minor"/>
    </font>
    <font>
      <sz val="11"/>
      <color rgb="FFFA7D00"/>
      <name val="Arial"/>
      <family val="2"/>
      <charset val="238"/>
      <scheme val="minor"/>
    </font>
    <font>
      <sz val="11"/>
      <color rgb="FF9C5700"/>
      <name val="Arial"/>
      <family val="2"/>
      <charset val="238"/>
      <scheme val="minor"/>
    </font>
    <font>
      <b/>
      <sz val="11"/>
      <color rgb="FF3F3F3F"/>
      <name val="Arial"/>
      <family val="2"/>
      <charset val="238"/>
      <scheme val="minor"/>
    </font>
    <font>
      <sz val="18"/>
      <color theme="3"/>
      <name val="Arial"/>
      <family val="2"/>
      <charset val="238"/>
      <scheme val="major"/>
    </font>
    <font>
      <b/>
      <sz val="11"/>
      <color theme="1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rgb="FFFF0000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8"/>
      <name val="Arial"/>
      <family val="2"/>
      <scheme val="minor"/>
    </font>
    <font>
      <sz val="10"/>
      <name val="Arial"/>
      <family val="2"/>
    </font>
    <font>
      <sz val="10"/>
      <name val="MS Sans Serif"/>
      <family val="2"/>
      <charset val="1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rgb="FFD9D9D9"/>
        <bgColor rgb="FFCCCCCC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3">
    <xf numFmtId="0" fontId="0" fillId="0" borderId="0"/>
    <xf numFmtId="0" fontId="2" fillId="0" borderId="0"/>
    <xf numFmtId="0" fontId="2" fillId="0" borderId="0"/>
    <xf numFmtId="0" fontId="2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33" borderId="5" applyNumberFormat="0" applyAlignment="0" applyProtection="0"/>
    <xf numFmtId="0" fontId="9" fillId="33" borderId="5" applyNumberFormat="0" applyAlignment="0" applyProtection="0"/>
    <xf numFmtId="0" fontId="10" fillId="7" borderId="8" applyNumberFormat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5" applyNumberForma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4" fillId="0" borderId="0"/>
    <xf numFmtId="0" fontId="5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6" fillId="8" borderId="9" applyNumberFormat="0" applyFont="0" applyAlignment="0" applyProtection="0"/>
    <xf numFmtId="0" fontId="6" fillId="8" borderId="9" applyNumberFormat="0" applyFont="0" applyAlignment="0" applyProtection="0"/>
    <xf numFmtId="0" fontId="3" fillId="8" borderId="9" applyNumberFormat="0" applyFont="0" applyAlignment="0" applyProtection="0"/>
    <xf numFmtId="0" fontId="19" fillId="6" borderId="6" applyNumberFormat="0" applyAlignment="0" applyProtection="0"/>
    <xf numFmtId="0" fontId="19" fillId="6" borderId="6" applyNumberFormat="0" applyAlignment="0" applyProtection="0"/>
    <xf numFmtId="0" fontId="19" fillId="6" borderId="6" applyNumberFormat="0" applyAlignment="0" applyProtection="0"/>
    <xf numFmtId="0" fontId="19" fillId="33" borderId="6" applyNumberFormat="0" applyAlignment="0" applyProtection="0"/>
    <xf numFmtId="0" fontId="19" fillId="33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32" fillId="0" borderId="0"/>
  </cellStyleXfs>
  <cellXfs count="75">
    <xf numFmtId="0" fontId="0" fillId="0" borderId="0" xfId="0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" fontId="26" fillId="0" borderId="0" xfId="0" applyNumberFormat="1" applyFont="1" applyAlignment="1">
      <alignment vertical="center"/>
    </xf>
    <xf numFmtId="1" fontId="24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1" fontId="24" fillId="0" borderId="0" xfId="0" applyNumberFormat="1" applyFont="1" applyAlignment="1">
      <alignment vertical="top"/>
    </xf>
    <xf numFmtId="4" fontId="24" fillId="0" borderId="0" xfId="0" applyNumberFormat="1" applyFont="1" applyAlignment="1">
      <alignment vertical="top"/>
    </xf>
    <xf numFmtId="4" fontId="24" fillId="0" borderId="0" xfId="0" applyNumberFormat="1" applyFont="1" applyAlignment="1">
      <alignment vertical="top" wrapText="1"/>
    </xf>
    <xf numFmtId="4" fontId="26" fillId="0" borderId="0" xfId="0" applyNumberFormat="1" applyFont="1" applyAlignment="1">
      <alignment vertical="center"/>
    </xf>
    <xf numFmtId="49" fontId="26" fillId="0" borderId="1" xfId="0" applyNumberFormat="1" applyFont="1" applyBorder="1" applyAlignment="1">
      <alignment horizontal="right" vertical="center"/>
    </xf>
    <xf numFmtId="4" fontId="26" fillId="0" borderId="1" xfId="0" applyNumberFormat="1" applyFont="1" applyBorder="1" applyAlignment="1">
      <alignment horizontal="right" vertical="center"/>
    </xf>
    <xf numFmtId="49" fontId="28" fillId="34" borderId="1" xfId="0" applyNumberFormat="1" applyFont="1" applyFill="1" applyBorder="1" applyAlignment="1">
      <alignment horizontal="right" vertical="center"/>
    </xf>
    <xf numFmtId="4" fontId="27" fillId="35" borderId="1" xfId="0" applyNumberFormat="1" applyFont="1" applyFill="1" applyBorder="1" applyAlignment="1">
      <alignment horizontal="center" vertical="center" wrapText="1"/>
    </xf>
    <xf numFmtId="4" fontId="28" fillId="34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top"/>
    </xf>
    <xf numFmtId="49" fontId="29" fillId="35" borderId="1" xfId="0" applyNumberFormat="1" applyFont="1" applyFill="1" applyBorder="1" applyAlignment="1">
      <alignment horizontal="right" vertical="center" wrapText="1"/>
    </xf>
    <xf numFmtId="49" fontId="29" fillId="35" borderId="13" xfId="0" applyNumberFormat="1" applyFont="1" applyFill="1" applyBorder="1" applyAlignment="1">
      <alignment horizontal="right" vertical="top" wrapText="1"/>
    </xf>
    <xf numFmtId="49" fontId="29" fillId="35" borderId="15" xfId="0" applyNumberFormat="1" applyFont="1" applyFill="1" applyBorder="1" applyAlignment="1">
      <alignment horizontal="right" vertical="top" wrapText="1"/>
    </xf>
    <xf numFmtId="49" fontId="26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vertical="top" wrapText="1"/>
    </xf>
    <xf numFmtId="49" fontId="27" fillId="35" borderId="1" xfId="0" applyNumberFormat="1" applyFont="1" applyFill="1" applyBorder="1" applyAlignment="1">
      <alignment horizontal="center" vertical="center" wrapText="1"/>
    </xf>
    <xf numFmtId="49" fontId="28" fillId="34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center" vertical="center"/>
    </xf>
    <xf numFmtId="49" fontId="27" fillId="34" borderId="1" xfId="0" applyNumberFormat="1" applyFont="1" applyFill="1" applyBorder="1" applyAlignment="1">
      <alignment horizontal="left" vertical="center"/>
    </xf>
    <xf numFmtId="49" fontId="26" fillId="0" borderId="1" xfId="0" applyNumberFormat="1" applyFont="1" applyBorder="1" applyAlignment="1">
      <alignment horizontal="left" vertical="center" wrapText="1"/>
    </xf>
    <xf numFmtId="49" fontId="24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horizontal="right" vertical="center"/>
    </xf>
    <xf numFmtId="1" fontId="27" fillId="35" borderId="1" xfId="0" applyNumberFormat="1" applyFont="1" applyFill="1" applyBorder="1" applyAlignment="1">
      <alignment horizontal="center" vertical="center" wrapText="1"/>
    </xf>
    <xf numFmtId="4" fontId="27" fillId="35" borderId="13" xfId="0" applyNumberFormat="1" applyFont="1" applyFill="1" applyBorder="1" applyAlignment="1">
      <alignment horizontal="center" vertical="top" wrapText="1"/>
    </xf>
    <xf numFmtId="4" fontId="30" fillId="35" borderId="15" xfId="0" applyNumberFormat="1" applyFont="1" applyFill="1" applyBorder="1" applyAlignment="1">
      <alignment horizontal="center" vertical="top" wrapText="1"/>
    </xf>
    <xf numFmtId="49" fontId="25" fillId="0" borderId="0" xfId="0" applyNumberFormat="1" applyFont="1" applyAlignment="1">
      <alignment horizontal="right" vertical="center"/>
    </xf>
    <xf numFmtId="1" fontId="26" fillId="0" borderId="1" xfId="0" applyNumberFormat="1" applyFont="1" applyBorder="1" applyAlignment="1">
      <alignment horizontal="center" vertical="center"/>
    </xf>
    <xf numFmtId="1" fontId="28" fillId="34" borderId="1" xfId="0" applyNumberFormat="1" applyFont="1" applyFill="1" applyBorder="1" applyAlignment="1">
      <alignment horizontal="center" vertical="center"/>
    </xf>
    <xf numFmtId="0" fontId="31" fillId="36" borderId="1" xfId="0" quotePrefix="1" applyFont="1" applyFill="1" applyBorder="1" applyAlignment="1">
      <alignment vertical="top" wrapText="1"/>
    </xf>
    <xf numFmtId="4" fontId="31" fillId="37" borderId="1" xfId="92" applyNumberFormat="1" applyFont="1" applyFill="1" applyBorder="1" applyAlignment="1">
      <alignment horizontal="center"/>
    </xf>
    <xf numFmtId="2" fontId="31" fillId="0" borderId="1" xfId="0" quotePrefix="1" applyNumberFormat="1" applyFont="1" applyBorder="1" applyAlignment="1">
      <alignment horizontal="center" wrapText="1"/>
    </xf>
    <xf numFmtId="164" fontId="31" fillId="38" borderId="11" xfId="92" applyNumberFormat="1" applyFont="1" applyFill="1" applyBorder="1" applyAlignment="1">
      <alignment horizontal="center"/>
    </xf>
    <xf numFmtId="0" fontId="33" fillId="39" borderId="1" xfId="92" applyFont="1" applyFill="1" applyBorder="1" applyAlignment="1">
      <alignment horizontal="left" vertical="top"/>
    </xf>
    <xf numFmtId="0" fontId="33" fillId="39" borderId="1" xfId="92" applyFont="1" applyFill="1" applyBorder="1" applyAlignment="1">
      <alignment vertical="top"/>
    </xf>
    <xf numFmtId="0" fontId="31" fillId="36" borderId="1" xfId="0" applyFont="1" applyFill="1" applyBorder="1" applyAlignment="1">
      <alignment horizontal="justify" vertical="top" wrapText="1"/>
    </xf>
    <xf numFmtId="0" fontId="31" fillId="0" borderId="1" xfId="0" applyFont="1" applyBorder="1" applyAlignment="1">
      <alignment horizontal="center" wrapText="1"/>
    </xf>
    <xf numFmtId="4" fontId="31" fillId="0" borderId="1" xfId="0" applyNumberFormat="1" applyFont="1" applyBorder="1" applyAlignment="1">
      <alignment horizontal="center"/>
    </xf>
    <xf numFmtId="4" fontId="31" fillId="0" borderId="11" xfId="92" applyNumberFormat="1" applyFont="1" applyBorder="1" applyAlignment="1">
      <alignment horizontal="center"/>
    </xf>
    <xf numFmtId="4" fontId="31" fillId="0" borderId="1" xfId="92" applyNumberFormat="1" applyFont="1" applyBorder="1" applyAlignment="1">
      <alignment horizontal="center"/>
    </xf>
    <xf numFmtId="164" fontId="31" fillId="0" borderId="11" xfId="92" applyNumberFormat="1" applyFont="1" applyBorder="1" applyAlignment="1">
      <alignment horizontal="center"/>
    </xf>
    <xf numFmtId="0" fontId="34" fillId="36" borderId="1" xfId="0" quotePrefix="1" applyFont="1" applyFill="1" applyBorder="1" applyAlignment="1">
      <alignment vertical="top" wrapText="1"/>
    </xf>
    <xf numFmtId="0" fontId="35" fillId="40" borderId="1" xfId="92" quotePrefix="1" applyFont="1" applyFill="1" applyBorder="1" applyAlignment="1">
      <alignment vertical="top" wrapText="1"/>
    </xf>
    <xf numFmtId="49" fontId="24" fillId="0" borderId="0" xfId="0" applyNumberFormat="1" applyFont="1" applyAlignment="1">
      <alignment horizontal="right" vertical="center"/>
    </xf>
    <xf numFmtId="49" fontId="27" fillId="34" borderId="1" xfId="0" applyNumberFormat="1" applyFont="1" applyFill="1" applyBorder="1" applyAlignment="1">
      <alignment horizontal="right" vertical="center"/>
    </xf>
    <xf numFmtId="49" fontId="24" fillId="0" borderId="1" xfId="0" applyNumberFormat="1" applyFont="1" applyBorder="1" applyAlignment="1">
      <alignment horizontal="right" vertical="center"/>
    </xf>
    <xf numFmtId="0" fontId="27" fillId="34" borderId="1" xfId="0" applyFont="1" applyFill="1" applyBorder="1" applyAlignment="1">
      <alignment horizontal="left" vertical="center"/>
    </xf>
    <xf numFmtId="4" fontId="24" fillId="0" borderId="1" xfId="0" applyNumberFormat="1" applyFont="1" applyBorder="1" applyAlignment="1">
      <alignment horizontal="right" vertical="center"/>
    </xf>
    <xf numFmtId="4" fontId="27" fillId="34" borderId="1" xfId="0" applyNumberFormat="1" applyFont="1" applyFill="1" applyBorder="1" applyAlignment="1">
      <alignment horizontal="right" vertical="center"/>
    </xf>
    <xf numFmtId="0" fontId="24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7" fillId="34" borderId="11" xfId="0" applyFont="1" applyFill="1" applyBorder="1" applyAlignment="1">
      <alignment horizontal="left" vertical="center" wrapText="1"/>
    </xf>
    <xf numFmtId="0" fontId="27" fillId="34" borderId="12" xfId="0" applyFont="1" applyFill="1" applyBorder="1" applyAlignment="1">
      <alignment horizontal="left" vertical="center" wrapText="1"/>
    </xf>
    <xf numFmtId="49" fontId="27" fillId="0" borderId="0" xfId="0" applyNumberFormat="1" applyFont="1" applyAlignment="1">
      <alignment vertical="top" wrapText="1"/>
    </xf>
    <xf numFmtId="49" fontId="28" fillId="0" borderId="0" xfId="0" applyNumberFormat="1" applyFont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49" fontId="26" fillId="0" borderId="0" xfId="0" applyNumberFormat="1" applyFont="1" applyAlignment="1">
      <alignment vertical="top" wrapText="1"/>
    </xf>
    <xf numFmtId="0" fontId="27" fillId="35" borderId="16" xfId="0" applyFont="1" applyFill="1" applyBorder="1" applyAlignment="1">
      <alignment horizontal="left" vertical="top" wrapText="1"/>
    </xf>
    <xf numFmtId="0" fontId="27" fillId="35" borderId="17" xfId="0" applyFont="1" applyFill="1" applyBorder="1" applyAlignment="1">
      <alignment horizontal="left" vertical="top" wrapText="1"/>
    </xf>
    <xf numFmtId="0" fontId="27" fillId="35" borderId="18" xfId="0" applyFont="1" applyFill="1" applyBorder="1" applyAlignment="1">
      <alignment horizontal="left" vertical="top" wrapText="1"/>
    </xf>
    <xf numFmtId="0" fontId="27" fillId="35" borderId="14" xfId="0" applyFont="1" applyFill="1" applyBorder="1" applyAlignment="1">
      <alignment horizontal="left" vertical="top" wrapText="1"/>
    </xf>
  </cellXfs>
  <cellStyles count="93">
    <cellStyle name="20% - Accent1 2" xfId="4" xr:uid="{BA4E5251-6A5B-4197-975E-D1B592434FC6}"/>
    <cellStyle name="20% - Accent2 2" xfId="5" xr:uid="{B1F2FD30-6E54-4C56-96C7-DBF8A326F207}"/>
    <cellStyle name="20% - Accent3 2" xfId="6" xr:uid="{BEA0D781-B325-45F0-9D88-4E2C45981326}"/>
    <cellStyle name="20% - Accent4 2" xfId="7" xr:uid="{566F056A-7E79-4011-B706-B18249C65DC6}"/>
    <cellStyle name="20% - Accent5 2" xfId="8" xr:uid="{83FC2F90-4F15-42E7-A7FB-9B5FEF2A1737}"/>
    <cellStyle name="20% - Accent6 2" xfId="9" xr:uid="{05AA95C5-1878-4389-990A-C85F1112A595}"/>
    <cellStyle name="40% - Accent1 2" xfId="10" xr:uid="{C9444F8A-9C35-4B91-A2C5-DBFAC8B9D39D}"/>
    <cellStyle name="40% - Accent2 2" xfId="11" xr:uid="{B7AB7B01-134C-4B51-A717-C2C21BF261EA}"/>
    <cellStyle name="40% - Accent3 2" xfId="12" xr:uid="{E0DA40F8-2092-4948-934D-36B212E87319}"/>
    <cellStyle name="40% - Accent4 2" xfId="13" xr:uid="{E3DECF67-BD01-4DE3-8F6E-3D3E8D5F42A0}"/>
    <cellStyle name="40% - Accent5 2" xfId="14" xr:uid="{CDEC4EC8-AA81-4CF8-B8F1-9233916308C5}"/>
    <cellStyle name="40% - Accent6 2" xfId="15" xr:uid="{77CE6B95-7B20-49D9-99FF-D04E45475376}"/>
    <cellStyle name="60% - Accent1 2" xfId="16" xr:uid="{99AB262F-7D35-4ADC-A3AA-46256A02EE35}"/>
    <cellStyle name="60% - Accent1 3" xfId="17" xr:uid="{E9F22A8E-B20F-42D5-94F3-58A7D575AEFA}"/>
    <cellStyle name="60% - Accent2 2" xfId="18" xr:uid="{00C39221-6881-420C-AFDC-BB9DBDC3F673}"/>
    <cellStyle name="60% - Accent2 3" xfId="19" xr:uid="{10C9D7E6-FDA5-421F-9BB9-C115AF4A0ACC}"/>
    <cellStyle name="60% - Accent3 2" xfId="20" xr:uid="{996C2D1A-623E-4203-916C-BB30D054C997}"/>
    <cellStyle name="60% - Accent3 3" xfId="21" xr:uid="{1B0055DA-FCCA-436E-AA26-04C41F214E64}"/>
    <cellStyle name="60% - Accent4 2" xfId="22" xr:uid="{17A2C201-1651-4BDC-BA76-97D8E98AC7CD}"/>
    <cellStyle name="60% - Accent4 3" xfId="23" xr:uid="{4585291F-360A-4312-B6F7-6908CA756CB2}"/>
    <cellStyle name="60% - Accent5 2" xfId="24" xr:uid="{85A0BF55-0DF7-458C-8D03-9935C7D233D0}"/>
    <cellStyle name="60% - Accent5 3" xfId="25" xr:uid="{09AC2EE8-0CDD-4C49-92F7-6342AADB59D9}"/>
    <cellStyle name="60% - Accent6 2" xfId="26" xr:uid="{D3A7ACD1-0B6E-4A6C-9767-FE7613395E18}"/>
    <cellStyle name="60% - Accent6 3" xfId="27" xr:uid="{6C96ED05-BCF0-49A9-B59B-DB74DB21030E}"/>
    <cellStyle name="Accent1 2" xfId="28" xr:uid="{F90C1E86-E960-4FE9-A274-A5AA87036B82}"/>
    <cellStyle name="Accent2 2" xfId="29" xr:uid="{CC1A08E8-5F50-4F43-A4A8-8485F5EEB7F8}"/>
    <cellStyle name="Accent3 2" xfId="30" xr:uid="{640F8AE3-3D84-4B3D-9BCE-BD6C15CA60DF}"/>
    <cellStyle name="Accent4 2" xfId="31" xr:uid="{E271779B-DC16-450D-8FB6-1C35C7730D22}"/>
    <cellStyle name="Accent5 2" xfId="32" xr:uid="{26BAA4F5-7FDD-44A2-A280-3CB63BB07374}"/>
    <cellStyle name="Accent6 2" xfId="33" xr:uid="{7B39C4A7-0907-4621-8A66-4842066AA091}"/>
    <cellStyle name="Bad 2" xfId="34" xr:uid="{55C5233A-C80E-49F3-A306-6921A9835771}"/>
    <cellStyle name="Calculation 2" xfId="36" xr:uid="{DB5A226B-5249-4259-8A76-77C9553C8C02}"/>
    <cellStyle name="Calculation 2 2" xfId="37" xr:uid="{01E3AD94-4AF3-4EB6-B72C-E4A907AAC909}"/>
    <cellStyle name="Calculation 2 3" xfId="38" xr:uid="{38FE0FD6-3845-40C3-BDF2-5C913525545A}"/>
    <cellStyle name="Calculation 3" xfId="39" xr:uid="{EA91C663-947B-4E38-A626-A818EBAEA9E5}"/>
    <cellStyle name="Calculation 4" xfId="35" xr:uid="{5447C762-5EA0-42F7-B4C0-4231B43F87FF}"/>
    <cellStyle name="Check Cell 2" xfId="40" xr:uid="{3D4D924B-967C-4068-A889-4CAED9BD20C1}"/>
    <cellStyle name="Explanatory Text 2" xfId="41" xr:uid="{AEC84F4B-2D27-4CA8-A4A8-70E252D8740F}"/>
    <cellStyle name="Good 2" xfId="42" xr:uid="{E7522920-A496-4B66-B62C-44B937CB04B4}"/>
    <cellStyle name="Heading 1 2" xfId="43" xr:uid="{BAB0231F-39AA-4F99-BD6D-3108CDBF73A9}"/>
    <cellStyle name="Heading 2 2" xfId="44" xr:uid="{F7502662-8FEA-44FE-AB1B-A145376C6695}"/>
    <cellStyle name="Heading 3 2" xfId="45" xr:uid="{5C295B05-7022-4B02-BDD0-BA9E34C12D12}"/>
    <cellStyle name="Heading 4 2" xfId="46" xr:uid="{1B72C2D4-2AB0-4A12-8F95-FA09747A5360}"/>
    <cellStyle name="Input 2" xfId="47" xr:uid="{8F45B128-5A04-49EB-BB40-411C1E98012D}"/>
    <cellStyle name="Linked Cell 2" xfId="48" xr:uid="{AA0A7166-BA27-4D56-9F4C-BB9F91BAFE0A}"/>
    <cellStyle name="Neutral 2" xfId="49" xr:uid="{E0E6C3DD-FA05-4507-8814-2E408BCB8729}"/>
    <cellStyle name="Neutral 3" xfId="50" xr:uid="{DF8B64ED-4A30-4BB6-A2F8-FD32E88CD5C5}"/>
    <cellStyle name="Normal" xfId="0" builtinId="0"/>
    <cellStyle name="Normal 10" xfId="51" xr:uid="{312505BA-44DB-4A42-A547-173339161561}"/>
    <cellStyle name="Normal 11" xfId="52" xr:uid="{379003B5-17DA-4A81-AF4F-8D198335CF01}"/>
    <cellStyle name="Normal 12" xfId="53" xr:uid="{A06F9A04-0C34-47D1-A91F-EB35A08E313A}"/>
    <cellStyle name="Normal 12 2" xfId="54" xr:uid="{E3BE3B25-A9BE-472D-9161-EA2C88BCC98D}"/>
    <cellStyle name="Normal 13" xfId="55" xr:uid="{79F40DA0-D4BC-403F-940A-93B9E0BB2AD4}"/>
    <cellStyle name="Normal 2" xfId="56" xr:uid="{41F5EF58-3F2C-444D-9D43-F188C7BAC9F3}"/>
    <cellStyle name="Normal 3" xfId="57" xr:uid="{FB0A0FD7-C61B-4762-8929-30AD69BF9C17}"/>
    <cellStyle name="Normal 4" xfId="1" xr:uid="{00000000-0005-0000-0000-000001000000}"/>
    <cellStyle name="Normal 4 2" xfId="59" xr:uid="{8093A1E8-F7B0-4084-B000-45DD766530CD}"/>
    <cellStyle name="Normal 4 3" xfId="58" xr:uid="{BA627D10-B2CA-4D9D-A0A1-051167B818DC}"/>
    <cellStyle name="Normal 5" xfId="2" xr:uid="{00000000-0005-0000-0000-000002000000}"/>
    <cellStyle name="Normal 5 2" xfId="61" xr:uid="{98D6C63D-3F68-4705-A498-1C35D879E528}"/>
    <cellStyle name="Normal 5 3" xfId="60" xr:uid="{30654AC1-7242-42D4-8B7E-2D6829D5FCB7}"/>
    <cellStyle name="Normal 54" xfId="62" xr:uid="{19C6D408-BEFF-4EFD-AFBC-0B1A0F9ABA0F}"/>
    <cellStyle name="Normal 6" xfId="3" xr:uid="{00000000-0005-0000-0000-000003000000}"/>
    <cellStyle name="Normal 6 2" xfId="64" xr:uid="{ACF6A68E-5117-4879-B373-D6711EDABB05}"/>
    <cellStyle name="Normal 6 3" xfId="63" xr:uid="{F940F3DA-9D36-410D-BBE5-43340F0B332C}"/>
    <cellStyle name="Normal 7" xfId="65" xr:uid="{8C0EAE7A-8539-43AF-B045-DFA8725961C8}"/>
    <cellStyle name="Normal 7 2" xfId="66" xr:uid="{C9972885-2E78-478D-ABD5-07FBBD009409}"/>
    <cellStyle name="Normal 7 2 2" xfId="67" xr:uid="{327C0893-8223-4451-8C3D-8586005ACD81}"/>
    <cellStyle name="Normal 7 3" xfId="68" xr:uid="{21CCF160-C0A9-4C4E-BE79-D38F0C38C878}"/>
    <cellStyle name="Normal 70" xfId="69" xr:uid="{C4230122-A9B1-4AD4-9D03-3906C43BCB2A}"/>
    <cellStyle name="Normal 8" xfId="70" xr:uid="{E8231054-101C-4EAA-A512-D557B500AA8A}"/>
    <cellStyle name="Normal 8 2" xfId="71" xr:uid="{7DB5D373-A0EC-46A2-95BC-A4CF1C1DA4A4}"/>
    <cellStyle name="Normal 8 2 2" xfId="72" xr:uid="{F29B5613-A696-4CA9-9BF4-15ACFDBE8C23}"/>
    <cellStyle name="Normal 8 3" xfId="73" xr:uid="{F0184D05-1C0E-4579-B822-4A12469CC348}"/>
    <cellStyle name="Normal 8 4" xfId="74" xr:uid="{51C6B7E6-CDF4-4989-B169-BBA48A5A72D1}"/>
    <cellStyle name="Normal 8 4 2" xfId="75" xr:uid="{BB76B43D-9F5A-4DBA-9CF6-25A224AC98B9}"/>
    <cellStyle name="Normal 9" xfId="76" xr:uid="{3949457E-6C15-4C92-B523-3B529EB57341}"/>
    <cellStyle name="Normal 9 2" xfId="77" xr:uid="{4E992EE9-2EF8-4A79-93A7-8E913C515F9D}"/>
    <cellStyle name="Note 2" xfId="78" xr:uid="{31AE40C1-125A-4548-B3F2-B9D5CA657CB7}"/>
    <cellStyle name="Note 2 2" xfId="79" xr:uid="{B75BF631-CA3D-454E-AA35-357591E35B78}"/>
    <cellStyle name="Note 2 2 2" xfId="80" xr:uid="{AB01DC36-2F31-42CF-AE5A-22B8A1EF1434}"/>
    <cellStyle name="Note 2 2 3" xfId="81" xr:uid="{C6757350-295C-473B-B8DF-EA3FA7351A5B}"/>
    <cellStyle name="Note 2 3" xfId="82" xr:uid="{A14C8B99-ADC8-417D-B818-EBB102EAB8C4}"/>
    <cellStyle name="Note 3" xfId="83" xr:uid="{0EC3C16D-2F7E-4040-86BF-7D4BDB09281B}"/>
    <cellStyle name="Output 2" xfId="85" xr:uid="{928FCB5C-95EC-47BC-9F1E-E3C44B8AB563}"/>
    <cellStyle name="Output 2 2" xfId="86" xr:uid="{CCB2EF7F-F261-476A-961B-229E66E7B435}"/>
    <cellStyle name="Output 2 3" xfId="87" xr:uid="{FD23B553-4883-4FBC-9EBE-BD5209FD7FD1}"/>
    <cellStyle name="Output 3" xfId="88" xr:uid="{7C1F15C4-3BAA-4295-B65F-6DE8DC3D8F1E}"/>
    <cellStyle name="Output 4" xfId="84" xr:uid="{4526EAEC-C9B1-41C3-A5B4-9EF1EA54298A}"/>
    <cellStyle name="Standard 2" xfId="92" xr:uid="{6ADD13DB-0821-4F3B-9E6B-AD090B78755E}"/>
    <cellStyle name="Title 2" xfId="89" xr:uid="{4A13788E-1BD4-4DDC-B456-CAD0E41D4B67}"/>
    <cellStyle name="Total 2" xfId="90" xr:uid="{D6FA7378-9EE0-4693-AE1D-91BAD331AAD8}"/>
    <cellStyle name="Warning Text 2" xfId="91" xr:uid="{A43721E5-9ADE-4AA1-AB7D-4A2E94D1876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A close-up of a signature
Description automatically generated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7779-2E0E-499D-B416-5F3318B854B6}">
  <dimension ref="A1:H44"/>
  <sheetViews>
    <sheetView tabSelected="1" zoomScaleNormal="100" zoomScaleSheetLayoutView="100" workbookViewId="0">
      <pane ySplit="5" topLeftCell="A6" activePane="bottomLeft" state="frozen"/>
      <selection pane="bottomLeft" activeCell="B23" sqref="B23:E23"/>
    </sheetView>
  </sheetViews>
  <sheetFormatPr defaultColWidth="9" defaultRowHeight="12"/>
  <cols>
    <col min="1" max="1" width="5.125" style="18" customWidth="1"/>
    <col min="2" max="2" width="50.625" style="34" customWidth="1"/>
    <col min="3" max="3" width="5.125" style="35" customWidth="1"/>
    <col min="4" max="4" width="6.625" style="3" customWidth="1"/>
    <col min="5" max="5" width="8.625" style="6" customWidth="1"/>
    <col min="6" max="6" width="12.625" style="6" customWidth="1"/>
    <col min="7" max="7" width="9" style="2"/>
    <col min="8" max="8" width="12.375" style="2" customWidth="1"/>
    <col min="9" max="16384" width="9" style="2"/>
  </cols>
  <sheetData>
    <row r="1" spans="1:6" s="1" customFormat="1" ht="12" customHeight="1">
      <c r="A1" s="67" t="s">
        <v>16</v>
      </c>
      <c r="B1" s="68"/>
      <c r="C1" s="68"/>
      <c r="D1" s="68"/>
      <c r="E1" s="68"/>
      <c r="F1" s="68"/>
    </row>
    <row r="2" spans="1:6" s="1" customFormat="1" ht="28.5" customHeight="1">
      <c r="A2" s="69" t="s">
        <v>17</v>
      </c>
      <c r="B2" s="70"/>
      <c r="C2" s="70"/>
      <c r="D2" s="70"/>
      <c r="E2" s="70"/>
      <c r="F2" s="70"/>
    </row>
    <row r="3" spans="1:6" s="1" customFormat="1" ht="12" customHeight="1">
      <c r="A3" s="67" t="s">
        <v>38</v>
      </c>
      <c r="B3" s="67"/>
      <c r="C3" s="67"/>
      <c r="D3" s="67"/>
      <c r="E3" s="67"/>
      <c r="F3" s="67"/>
    </row>
    <row r="4" spans="1:6" s="1" customFormat="1" ht="12" customHeight="1">
      <c r="A4" s="19"/>
      <c r="B4" s="25"/>
      <c r="C4" s="19"/>
      <c r="D4" s="7"/>
      <c r="E4" s="8"/>
      <c r="F4" s="9"/>
    </row>
    <row r="5" spans="1:6" s="1" customFormat="1" ht="45" customHeight="1">
      <c r="A5" s="20" t="s">
        <v>1</v>
      </c>
      <c r="B5" s="26" t="s">
        <v>6</v>
      </c>
      <c r="C5" s="26" t="s">
        <v>3</v>
      </c>
      <c r="D5" s="37" t="s">
        <v>2</v>
      </c>
      <c r="E5" s="14" t="s">
        <v>7</v>
      </c>
      <c r="F5" s="14" t="s">
        <v>8</v>
      </c>
    </row>
    <row r="6" spans="1:6" s="1" customFormat="1" ht="12.75">
      <c r="A6" s="58" t="s">
        <v>21</v>
      </c>
      <c r="B6" s="47" t="s">
        <v>30</v>
      </c>
      <c r="C6" s="27"/>
      <c r="D6" s="42"/>
      <c r="E6" s="15"/>
      <c r="F6" s="15"/>
    </row>
    <row r="7" spans="1:6" s="1" customFormat="1" ht="38.25">
      <c r="A7" s="59" t="s">
        <v>22</v>
      </c>
      <c r="B7" s="43" t="s">
        <v>32</v>
      </c>
      <c r="C7" s="44" t="s">
        <v>5</v>
      </c>
      <c r="D7" s="45">
        <v>228.49</v>
      </c>
      <c r="E7" s="46">
        <v>200</v>
      </c>
      <c r="F7" s="61">
        <f>D7*E7</f>
        <v>45698</v>
      </c>
    </row>
    <row r="8" spans="1:6" s="1" customFormat="1" ht="25.5">
      <c r="A8" s="59" t="s">
        <v>23</v>
      </c>
      <c r="B8" s="43" t="s">
        <v>36</v>
      </c>
      <c r="C8" s="44" t="s">
        <v>5</v>
      </c>
      <c r="D8" s="45">
        <v>53.7</v>
      </c>
      <c r="E8" s="46">
        <v>450</v>
      </c>
      <c r="F8" s="61">
        <f t="shared" ref="F8" si="0">D8*E8</f>
        <v>24165</v>
      </c>
    </row>
    <row r="9" spans="1:6" s="16" customFormat="1">
      <c r="A9" s="13"/>
      <c r="B9" s="30" t="str">
        <f>"УКУПНО "&amp;B6</f>
        <v>УКУПНО Припремни радови</v>
      </c>
      <c r="C9" s="27"/>
      <c r="D9" s="42"/>
      <c r="E9" s="15"/>
      <c r="F9" s="62">
        <f>SUM(F7:F8)</f>
        <v>69863</v>
      </c>
    </row>
    <row r="10" spans="1:6" s="1" customFormat="1">
      <c r="A10" s="11"/>
      <c r="B10" s="28"/>
      <c r="C10" s="29"/>
      <c r="D10" s="41"/>
      <c r="E10" s="12"/>
      <c r="F10" s="61"/>
    </row>
    <row r="11" spans="1:6" ht="12.75">
      <c r="A11" s="58" t="s">
        <v>24</v>
      </c>
      <c r="B11" s="48" t="s">
        <v>31</v>
      </c>
      <c r="C11" s="27"/>
      <c r="D11" s="42"/>
      <c r="E11" s="15"/>
      <c r="F11" s="62"/>
    </row>
    <row r="12" spans="1:6" ht="25.5">
      <c r="A12" s="59" t="s">
        <v>25</v>
      </c>
      <c r="B12" s="49" t="s">
        <v>35</v>
      </c>
      <c r="C12" s="50" t="s">
        <v>18</v>
      </c>
      <c r="D12" s="51">
        <v>8.06</v>
      </c>
      <c r="E12" s="52">
        <v>4750</v>
      </c>
      <c r="F12" s="61">
        <f>D12*E12</f>
        <v>38285</v>
      </c>
    </row>
    <row r="13" spans="1:6" ht="51">
      <c r="A13" s="59" t="s">
        <v>26</v>
      </c>
      <c r="B13" s="49" t="s">
        <v>33</v>
      </c>
      <c r="C13" s="50" t="s">
        <v>18</v>
      </c>
      <c r="D13" s="51">
        <v>147.66</v>
      </c>
      <c r="E13" s="52">
        <v>4500</v>
      </c>
      <c r="F13" s="61">
        <f t="shared" ref="F13" si="1">D13*E13</f>
        <v>664470</v>
      </c>
    </row>
    <row r="14" spans="1:6">
      <c r="A14" s="13"/>
      <c r="B14" s="30" t="str">
        <f>"УКУПНО "&amp;B11</f>
        <v>УКУПНО Земљани радови</v>
      </c>
      <c r="C14" s="27"/>
      <c r="D14" s="42"/>
      <c r="E14" s="15"/>
      <c r="F14" s="62">
        <f>SUM(F12:F13)</f>
        <v>702755</v>
      </c>
    </row>
    <row r="15" spans="1:6">
      <c r="A15" s="11"/>
      <c r="B15" s="31"/>
      <c r="C15" s="29"/>
      <c r="D15" s="41"/>
      <c r="E15" s="12"/>
      <c r="F15" s="61"/>
    </row>
    <row r="16" spans="1:6" ht="12.75">
      <c r="A16" s="58" t="s">
        <v>27</v>
      </c>
      <c r="B16" s="56" t="s">
        <v>29</v>
      </c>
      <c r="C16" s="27"/>
      <c r="D16" s="42"/>
      <c r="E16" s="15"/>
      <c r="F16" s="62"/>
    </row>
    <row r="17" spans="1:8" ht="51">
      <c r="A17" s="59" t="s">
        <v>28</v>
      </c>
      <c r="B17" s="55" t="s">
        <v>34</v>
      </c>
      <c r="C17" s="50" t="s">
        <v>4</v>
      </c>
      <c r="D17" s="53">
        <v>89.5</v>
      </c>
      <c r="E17" s="54">
        <v>8000</v>
      </c>
      <c r="F17" s="61">
        <f>D17*E17</f>
        <v>716000</v>
      </c>
    </row>
    <row r="18" spans="1:8">
      <c r="A18" s="13"/>
      <c r="B18" s="60" t="str">
        <f>"УКУПНО "&amp;B16</f>
        <v>УКУПНО Канализација</v>
      </c>
      <c r="C18" s="27"/>
      <c r="D18" s="42"/>
      <c r="E18" s="15"/>
      <c r="F18" s="62">
        <f>SUM(F16:F17)</f>
        <v>716000</v>
      </c>
    </row>
    <row r="19" spans="1:8">
      <c r="A19" s="17"/>
      <c r="B19" s="32"/>
      <c r="C19" s="33"/>
      <c r="D19" s="4"/>
      <c r="E19" s="5"/>
      <c r="F19" s="5"/>
    </row>
    <row r="20" spans="1:8">
      <c r="A20" s="17"/>
      <c r="B20" s="32"/>
      <c r="C20" s="33"/>
      <c r="D20" s="4"/>
      <c r="E20" s="5"/>
      <c r="F20" s="5"/>
    </row>
    <row r="21" spans="1:8">
      <c r="A21" s="17"/>
      <c r="B21" s="32"/>
      <c r="C21" s="33"/>
      <c r="D21" s="4"/>
      <c r="E21" s="5"/>
      <c r="F21" s="5"/>
    </row>
    <row r="22" spans="1:8" ht="13.5" customHeight="1">
      <c r="A22" s="21" t="s">
        <v>10</v>
      </c>
      <c r="B22" s="71" t="s">
        <v>12</v>
      </c>
      <c r="C22" s="72"/>
      <c r="D22" s="72"/>
      <c r="E22" s="72"/>
      <c r="F22" s="38" t="s">
        <v>9</v>
      </c>
    </row>
    <row r="23" spans="1:8" ht="14.1" customHeight="1">
      <c r="A23" s="22" t="s">
        <v>11</v>
      </c>
      <c r="B23" s="73" t="str">
        <f>A3</f>
        <v>3-70-13-2023-ПЗИ, Пројекат хидротехничких инсталација</v>
      </c>
      <c r="C23" s="74"/>
      <c r="D23" s="74"/>
      <c r="E23" s="74"/>
      <c r="F23" s="39" t="s">
        <v>13</v>
      </c>
    </row>
    <row r="24" spans="1:8" ht="16.5" customHeight="1">
      <c r="A24" s="59" t="s">
        <v>21</v>
      </c>
      <c r="B24" s="63" t="str">
        <f>B6</f>
        <v>Припремни радови</v>
      </c>
      <c r="C24" s="64"/>
      <c r="D24" s="64"/>
      <c r="E24" s="64"/>
      <c r="F24" s="61">
        <f>F9</f>
        <v>69863</v>
      </c>
    </row>
    <row r="25" spans="1:8">
      <c r="A25" s="59" t="s">
        <v>24</v>
      </c>
      <c r="B25" s="63" t="str">
        <f>B11</f>
        <v>Земљани радови</v>
      </c>
      <c r="C25" s="64"/>
      <c r="D25" s="64"/>
      <c r="E25" s="64"/>
      <c r="F25" s="61">
        <f>F14</f>
        <v>702755</v>
      </c>
    </row>
    <row r="26" spans="1:8">
      <c r="A26" s="59" t="s">
        <v>27</v>
      </c>
      <c r="B26" s="63" t="str">
        <f>B16</f>
        <v>Канализација</v>
      </c>
      <c r="C26" s="64"/>
      <c r="D26" s="64"/>
      <c r="E26" s="64"/>
      <c r="F26" s="61">
        <f>F18</f>
        <v>716000</v>
      </c>
    </row>
    <row r="27" spans="1:8">
      <c r="A27" s="58"/>
      <c r="B27" s="65" t="s">
        <v>9</v>
      </c>
      <c r="C27" s="66"/>
      <c r="D27" s="66"/>
      <c r="E27" s="66"/>
      <c r="F27" s="62">
        <f>SUM(F24:F26)</f>
        <v>1488618</v>
      </c>
      <c r="H27" s="62"/>
    </row>
    <row r="28" spans="1:8">
      <c r="E28" s="10"/>
      <c r="F28" s="10"/>
    </row>
    <row r="29" spans="1:8">
      <c r="A29" s="24" t="s">
        <v>14</v>
      </c>
      <c r="E29" s="10"/>
      <c r="F29" s="10"/>
    </row>
    <row r="30" spans="1:8">
      <c r="A30" s="24" t="s">
        <v>15</v>
      </c>
      <c r="E30" s="35"/>
      <c r="F30" s="35"/>
    </row>
    <row r="31" spans="1:8">
      <c r="E31" s="35"/>
      <c r="F31" s="35"/>
    </row>
    <row r="32" spans="1:8">
      <c r="A32" s="23"/>
      <c r="B32" s="36"/>
      <c r="C32" s="23"/>
      <c r="E32" s="35"/>
      <c r="F32" s="57" t="s">
        <v>19</v>
      </c>
    </row>
    <row r="33" spans="1:6">
      <c r="A33" s="23"/>
      <c r="B33" s="23"/>
      <c r="E33" s="35"/>
      <c r="F33" s="57" t="s">
        <v>20</v>
      </c>
    </row>
    <row r="34" spans="1:6" ht="30" customHeight="1">
      <c r="A34" s="23"/>
      <c r="B34" s="35"/>
      <c r="E34" s="35"/>
      <c r="F34" s="35" t="e" vm="1">
        <v>#VALUE!</v>
      </c>
    </row>
    <row r="35" spans="1:6">
      <c r="A35" s="24" t="s">
        <v>37</v>
      </c>
      <c r="B35" s="23"/>
      <c r="E35" s="35"/>
      <c r="F35" s="40" t="s">
        <v>0</v>
      </c>
    </row>
    <row r="36" spans="1:6">
      <c r="A36" s="17"/>
      <c r="B36" s="32"/>
      <c r="C36" s="33"/>
      <c r="D36" s="4"/>
      <c r="E36" s="5"/>
      <c r="F36" s="5"/>
    </row>
    <row r="37" spans="1:6">
      <c r="A37" s="17"/>
      <c r="B37" s="32"/>
      <c r="C37" s="33"/>
      <c r="D37" s="4"/>
      <c r="E37" s="5"/>
      <c r="F37" s="5"/>
    </row>
    <row r="38" spans="1:6">
      <c r="A38" s="17"/>
      <c r="B38" s="32"/>
      <c r="C38" s="33"/>
      <c r="D38" s="4"/>
      <c r="E38" s="5"/>
      <c r="F38" s="5"/>
    </row>
    <row r="39" spans="1:6">
      <c r="A39" s="17"/>
      <c r="B39" s="32"/>
      <c r="C39" s="33"/>
      <c r="D39" s="4"/>
      <c r="E39" s="5"/>
      <c r="F39" s="5"/>
    </row>
    <row r="40" spans="1:6">
      <c r="A40" s="17"/>
      <c r="B40" s="32"/>
      <c r="C40" s="33"/>
      <c r="D40" s="4"/>
      <c r="E40" s="5"/>
      <c r="F40" s="5"/>
    </row>
    <row r="41" spans="1:6">
      <c r="A41" s="17"/>
      <c r="B41" s="32"/>
      <c r="C41" s="33"/>
      <c r="D41" s="4"/>
      <c r="E41" s="5"/>
      <c r="F41" s="5"/>
    </row>
    <row r="42" spans="1:6">
      <c r="A42" s="17"/>
      <c r="B42" s="32"/>
      <c r="C42" s="33"/>
      <c r="D42" s="4"/>
      <c r="E42" s="5"/>
      <c r="F42" s="5"/>
    </row>
    <row r="43" spans="1:6">
      <c r="A43" s="17"/>
      <c r="B43" s="32"/>
      <c r="C43" s="33"/>
      <c r="D43" s="4"/>
      <c r="E43" s="5"/>
      <c r="F43" s="5"/>
    </row>
    <row r="44" spans="1:6">
      <c r="A44" s="17"/>
      <c r="B44" s="32"/>
      <c r="C44" s="33"/>
      <c r="D44" s="4"/>
      <c r="E44" s="5"/>
      <c r="F44" s="5"/>
    </row>
  </sheetData>
  <mergeCells count="9">
    <mergeCell ref="B25:E25"/>
    <mergeCell ref="B24:E24"/>
    <mergeCell ref="B26:E26"/>
    <mergeCell ref="B27:E27"/>
    <mergeCell ref="A1:F1"/>
    <mergeCell ref="A2:F2"/>
    <mergeCell ref="A3:F3"/>
    <mergeCell ref="B22:E22"/>
    <mergeCell ref="B23:E23"/>
  </mergeCells>
  <phoneticPr fontId="23" type="noConversion"/>
  <pageMargins left="0.51181102362204722" right="0.11811023622047245" top="1.0236220472440944" bottom="0.55118110236220474" header="0.31496062992125984" footer="0.31496062992125984"/>
  <pageSetup paperSize="9" orientation="portrait" horizontalDpi="4294967293" r:id="rId1"/>
  <headerFooter>
    <oddHeader>&amp;L&amp;G&amp;R&amp;8PYRAMID ING DOO
Temerinska 154, Novi Sad
Tel: +381 64 401 5350
e-mail: office@pyramiding.rs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Предмер и предрачун</vt:lpstr>
      <vt:lpstr>'Предмер и предрачун'!Print_Area</vt:lpstr>
      <vt:lpstr>'Предмер и предрачун'!Print_Titles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</dc:creator>
  <cp:lastModifiedBy>Andrej Janković</cp:lastModifiedBy>
  <cp:lastPrinted>2024-03-01T13:16:49Z</cp:lastPrinted>
  <dcterms:created xsi:type="dcterms:W3CDTF">2015-04-21T06:25:24Z</dcterms:created>
  <dcterms:modified xsi:type="dcterms:W3CDTF">2024-05-24T06:23:41Z</dcterms:modified>
</cp:coreProperties>
</file>