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10890" firstSheet="7" activeTab="8"/>
  </bookViews>
  <sheets>
    <sheet name="K3" sheetId="1" state="hidden" r:id="rId1"/>
    <sheet name="ipa-šifrarnik" sheetId="2" state="hidden" r:id="rId2"/>
    <sheet name="Funkcije" sheetId="3" state="hidden" r:id="rId3"/>
    <sheet name="korisnici" sheetId="4" state="hidden" r:id="rId4"/>
    <sheet name="k4" sheetId="5" state="hidden" r:id="rId5"/>
    <sheet name="izvori" sheetId="6" state="hidden" r:id="rId6"/>
    <sheet name="projekti" sheetId="7" state="hidden" r:id="rId7"/>
    <sheet name="Prilog 2" sheetId="8" r:id="rId8"/>
    <sheet name="Prilog 2a" sheetId="9" r:id="rId9"/>
  </sheets>
  <definedNames>
    <definedName name="_xlnm._FilterDatabase" localSheetId="6" hidden="1">'projekti'!$A$1:$I$50</definedName>
    <definedName name="_xlfn.BAHTTEXT" hidden="1">#NAME?</definedName>
    <definedName name="izvor">#REF!</definedName>
    <definedName name="Programi">OFFSET(#REF!,0,0,COUNTA(#REF!),1)</definedName>
    <definedName name="Projekti">OFFSET(#REF!,0,0,COUNTA(#REF!),1)</definedName>
  </definedNames>
  <calcPr fullCalcOnLoad="1"/>
</workbook>
</file>

<file path=xl/sharedStrings.xml><?xml version="1.0" encoding="utf-8"?>
<sst xmlns="http://schemas.openxmlformats.org/spreadsheetml/2006/main" count="1477" uniqueCount="1116">
  <si>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</si>
  <si>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</si>
  <si>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</si>
  <si>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</si>
  <si>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</si>
  <si>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</si>
  <si>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</si>
  <si>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</si>
  <si>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</si>
  <si>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</si>
  <si>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</si>
  <si>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</si>
  <si>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</si>
  <si>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</si>
  <si>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</si>
  <si>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</si>
  <si>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</si>
  <si>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12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</si>
  <si>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</si>
  <si>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</si>
  <si>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</si>
  <si>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</si>
  <si>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</si>
  <si>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Новчане казне и пенали</t>
  </si>
  <si>
    <t>4а</t>
  </si>
  <si>
    <t>organizacija</t>
  </si>
  <si>
    <t>naziv_organizacije  a2   b178</t>
  </si>
  <si>
    <t>Ana</t>
  </si>
  <si>
    <t>КАБИНЕТ ПРВОГ ПОТПРЕДСЕДНИКА ВЛАДЕ ЗАДУЖЕНОГ ЗА ОДБРАНУ, БЕЗБЕДНОСТ И БОРБУ ПРОТИВ КОРУПЦИЈЕ И КРИМИНАЛА И МИНИСТРА ОДБРАНЕ</t>
  </si>
  <si>
    <t>КАБИНЕТ ПОТПРЕДСЕДНИКА ВЛАДЕ И МИНИСТРА РАДА, ЗАПОШЉАВАЊА И СОЦИЈАЛНЕ ПОЛИТИКЕ</t>
  </si>
  <si>
    <t>Ceca</t>
  </si>
  <si>
    <t>КОМЕСАРИЈАТ ЗА ИЗБЕГЛИЦЕ И МИГРАЦИЈЕ</t>
  </si>
  <si>
    <t>ГЕОЛОШКИ ЗАВОД СРБИЈЕ</t>
  </si>
  <si>
    <t>Шифра</t>
  </si>
  <si>
    <t>Назив органа</t>
  </si>
  <si>
    <t>Функција</t>
  </si>
  <si>
    <t xml:space="preserve"> 2013</t>
  </si>
  <si>
    <t xml:space="preserve"> 2014</t>
  </si>
  <si>
    <t xml:space="preserve">  2015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</si>
  <si>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</si>
  <si>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</si>
  <si>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</si>
  <si>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</si>
  <si>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</si>
  <si>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</si>
  <si>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Бајмок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</si>
  <si>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</si>
  <si>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</si>
  <si>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</si>
  <si>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Изградња нове царинске испоставе Београд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</si>
  <si>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</si>
  <si>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</si>
  <si>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</si>
  <si>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</si>
  <si>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</si>
  <si>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</si>
  <si>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>Опремање и инфраструктура</t>
  </si>
  <si>
    <t xml:space="preserve">  М 1. 11 Крагујевац - Баточина </t>
  </si>
  <si>
    <t>Реконструкција пута Ниш-Јабучко равниште</t>
  </si>
  <si>
    <t>Коридор XI -извођење радова на изградњи аутопута Е-763, Београд -Јужни Јадран, деоница: Уб - Лајковац км 40+645.28 до км 53+139.91</t>
  </si>
  <si>
    <t xml:space="preserve"> Изградња моста Земун-Борча са припадајућим саобраћајницама</t>
  </si>
  <si>
    <t>Коридор X - извођење радова на изградњи леве траке аутопута Е-75 од граничног прелаза „Хоргош”  до Новог Сада.</t>
  </si>
  <si>
    <t>Изградња моста Љубовија - Братунац</t>
  </si>
  <si>
    <t xml:space="preserve">Основни суд у Краљеву – Санација и реконструкција објекта Основног суда у циљу отклањања последица  катастрофалног земљотреса </t>
  </si>
  <si>
    <t xml:space="preserve">Прекршајни и Привредни суд у Шапцу - Решавање смештајног проблема (набавка, реконструкција и адаптација објекта) </t>
  </si>
  <si>
    <t xml:space="preserve">Прекршајни суд у Београду (набавка, реконструкција и адаптација објекта) </t>
  </si>
  <si>
    <t xml:space="preserve"> Надоградња/доградња и реконструкција зграде Основног суда у Лозници за потребе смештаја правосудних органа</t>
  </si>
  <si>
    <t>Прекршајни суд у Ужицу – Решавање смештајног проблема (набавка, реконструкција и адаптација објекта)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</si>
  <si>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</si>
  <si>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</si>
  <si>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>Реконструкција и адаптација објекта у ул. Катанићева бр. 15 у Београду (бивши Војнотехнички институт) за потребе правосудних органа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</si>
  <si>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</si>
  <si>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Основни суд у Бору -  (изградња новог или реконструкција адекватног постојећег простора) </t>
  </si>
  <si>
    <t xml:space="preserve">Набавка неопходне опреме за функционисање правосудних органа </t>
  </si>
  <si>
    <t>Брана са акумулацијом „ПРВОНЕК” Врање</t>
  </si>
  <si>
    <t>Брана са акумулацијом „СТУБО - РОВНИ” Ваљево</t>
  </si>
  <si>
    <t>Брана са акумулацијом „АРИЉЕ” профил „СВРАЧКОВО” Ариље</t>
  </si>
  <si>
    <t>Изградња главног колектора за насеља  Грабовац, Дубље и Црквенац - Свилајнац</t>
  </si>
  <si>
    <t>Изградња водних објеката за снабдевање водом насеља Суботица и Роанда регионалног система Деспотовац - Свилајнац</t>
  </si>
  <si>
    <t>Изградња нових и ревитализација постојећих система за наводњавање</t>
  </si>
  <si>
    <t>Санација, адаптација и доградња Музеја савремене уметности</t>
  </si>
  <si>
    <t>Санација и адаптација Народног музеја</t>
  </si>
  <si>
    <t>Изградња атлетске дворане у Београду</t>
  </si>
  <si>
    <t>Изградња спортске дворане за кошарку у Београду</t>
  </si>
  <si>
    <t>Прелазак на дигитално емитовање земаљског ТВ сигнала</t>
  </si>
  <si>
    <t>Адаптација балистичког тунела</t>
  </si>
  <si>
    <t>Набавка специјалне опреме</t>
  </si>
  <si>
    <t>Набавка софтверских лиценци</t>
  </si>
  <si>
    <t>kljuc</t>
  </si>
  <si>
    <t>proj</t>
  </si>
  <si>
    <t>Конто 3. ниво</t>
  </si>
  <si>
    <t>Конто 4. ниво</t>
  </si>
  <si>
    <t>Укупно</t>
  </si>
  <si>
    <t>Приоритет</t>
  </si>
  <si>
    <t>Потпис одговорног лица</t>
  </si>
  <si>
    <t>Место, Датум</t>
  </si>
  <si>
    <t>M.П.</t>
  </si>
  <si>
    <t>КАНЦЕЛАРИЈА ЗА БРЗИ ОДГОВОР</t>
  </si>
  <si>
    <t>Шифра СДК:</t>
  </si>
  <si>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</si>
  <si>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</si>
  <si>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</si>
  <si>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</si>
  <si>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</si>
  <si>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</si>
  <si>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</si>
  <si>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</si>
  <si>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</si>
  <si>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</si>
  <si>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</si>
  <si>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</si>
  <si>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</si>
  <si>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</si>
  <si>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</si>
  <si>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</si>
  <si>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</si>
  <si>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</si>
  <si>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</si>
  <si>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</si>
  <si>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</si>
  <si>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</si>
  <si>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</si>
  <si>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</si>
  <si>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</si>
  <si>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</si>
  <si>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</si>
  <si>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</si>
  <si>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</si>
  <si>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</si>
  <si>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</si>
  <si>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</si>
  <si>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</si>
  <si>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</si>
  <si>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</si>
  <si>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</si>
  <si>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</si>
  <si>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</si>
  <si>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</si>
  <si>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</si>
  <si>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</si>
  <si>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</si>
  <si>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</si>
  <si>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</si>
  <si>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</si>
  <si>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</si>
  <si>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</si>
  <si>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</si>
  <si>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</si>
  <si>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</si>
  <si>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</si>
  <si>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</si>
  <si>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</si>
  <si>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</si>
  <si>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</si>
  <si>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</si>
  <si>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</si>
  <si>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</si>
  <si>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</si>
  <si>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</si>
  <si>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</si>
  <si>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</si>
  <si>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</si>
  <si>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</si>
  <si>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</si>
  <si>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</si>
  <si>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</si>
  <si>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</si>
  <si>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</si>
  <si>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</si>
  <si>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</si>
  <si>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</si>
  <si>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</si>
  <si>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</si>
  <si>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</si>
  <si>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</si>
  <si>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</si>
  <si>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</si>
  <si>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</si>
  <si>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</si>
  <si>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</si>
  <si>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</si>
  <si>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</si>
  <si>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</si>
  <si>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</si>
  <si>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</si>
  <si>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</si>
  <si>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</si>
  <si>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</si>
  <si>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</si>
  <si>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</si>
  <si>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</si>
  <si>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</si>
  <si>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</si>
  <si>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</si>
  <si>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</si>
  <si>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</si>
  <si>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</si>
  <si>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</si>
  <si>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</si>
  <si>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</si>
  <si>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</si>
  <si>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</si>
  <si>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</si>
  <si>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</si>
  <si>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</si>
  <si>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</si>
  <si>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</si>
  <si>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</si>
  <si>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</si>
  <si>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</si>
  <si>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</si>
  <si>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</si>
  <si>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</si>
  <si>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</si>
  <si>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</si>
  <si>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</si>
  <si>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</si>
  <si>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</si>
  <si>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</si>
  <si>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</si>
  <si>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</si>
  <si>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</si>
  <si>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</si>
  <si>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Опис конта</t>
  </si>
  <si>
    <t>Опис извора</t>
  </si>
  <si>
    <t>5а</t>
  </si>
  <si>
    <t>Година почетка финансирања пројекта</t>
  </si>
  <si>
    <t>Година завршетка финансирања пројекта</t>
  </si>
  <si>
    <t xml:space="preserve"> </t>
  </si>
  <si>
    <t>analiticar</t>
  </si>
  <si>
    <t>АВИО-СЛУЖБА ВЛАДЕ</t>
  </si>
  <si>
    <t>АГЕНЦИЈА ЗА БОРБУ ПРОТИВ КОРУПЦИЈЕ</t>
  </si>
  <si>
    <t>Vera</t>
  </si>
  <si>
    <t>Marija</t>
  </si>
  <si>
    <t>АГЕНЦИЈА ЗА ЗАШТИТУ ЖИВОТНЕ СРЕДИНЕ</t>
  </si>
  <si>
    <t>Nevenka</t>
  </si>
  <si>
    <t>АНТИДОПИНГ АГЕНЦИЈА РЕПУБЛИКЕ СРБИЈЕ</t>
  </si>
  <si>
    <t>Jelica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</si>
  <si>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</si>
  <si>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</si>
  <si>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</si>
  <si>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</si>
  <si>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Finka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</si>
  <si>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</si>
  <si>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</si>
  <si>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</si>
  <si>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Milesa</t>
  </si>
  <si>
    <t>БУЏЕТСКИ ФОНД ЗА НАЦИОНАЛНЕ МАЊИНЕ</t>
  </si>
  <si>
    <t>БУЏЕТСКИ ФОНД ЗА ПРОГРАМ ЛОКАЛНЕ САМОУПРАВЕ</t>
  </si>
  <si>
    <t>Tanja</t>
  </si>
  <si>
    <t>БУЏЕТСКИ ФОНД ЗА ПРОГРАМЕ ЗАШТИТЕ И УНАПРЕЂЕЊА ПОЛОЖАЈА ОСОБА СА ИНВАЛИДИТЕТОМ</t>
  </si>
  <si>
    <t>Milica</t>
  </si>
  <si>
    <t>БУЏЕТСКИ ФОНД ЗА ПРОГРАМЕ СПРЕЧАВАЊА БОЛЕСТИ ИЗАЗВАНИХ КОНЗУМИРАЊЕМ ДУВАНА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</si>
  <si>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</si>
  <si>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</si>
  <si>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</si>
  <si>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</si>
  <si>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</si>
  <si>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</si>
  <si>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</si>
  <si>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</si>
  <si>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</si>
  <si>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ПРЕКРШАЈНИ СУД</t>
  </si>
  <si>
    <t>ВИШИ СУДОВИ</t>
  </si>
  <si>
    <t>ВОЈНОБЕЗБЕДНОСНА АГЕНЦИЈА</t>
  </si>
  <si>
    <t>ВОЈНООБАВЕШТАЈНА АГЕНЦИЈА</t>
  </si>
  <si>
    <t>ВРХОВНИ КАСАЦИОНИ СУД</t>
  </si>
  <si>
    <t>ГЕНЕРАЛНИ СЕКРЕТАРИЈАТ ВЛАДЕ</t>
  </si>
  <si>
    <t>ДИПЛОМАТСКО-КОНЗУЛАРНА ПРЕДСТАВНИШТВА</t>
  </si>
  <si>
    <t>Dragana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</si>
  <si>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</si>
  <si>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</si>
  <si>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</si>
  <si>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</si>
  <si>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</si>
  <si>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</si>
  <si>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</si>
  <si>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</si>
  <si>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</si>
  <si>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</si>
  <si>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</si>
  <si>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</si>
  <si>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</si>
  <si>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</si>
  <si>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</si>
  <si>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</si>
  <si>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ИНСПЕКТОРАТ ОДБРАНЕ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</si>
  <si>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</si>
  <si>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</si>
  <si>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</si>
  <si>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</si>
  <si>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ПОТПРЕДСЕДНИКА ВЛАДЕ  И МИНИСТРА  СПОЉНЕ И УНУТРАШЊЕ ТРГОВИНЕ И ТЕЛЕКОМУНИКАЦИЈА</t>
  </si>
  <si>
    <t>КАБИНЕТ ПОТПРЕДСЕДНИКА ВЛАДЕ ЗА ЕВРОПСКЕ ИНТЕГРАЦИЈЕ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</si>
  <si>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</si>
  <si>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</si>
  <si>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</si>
  <si>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</si>
  <si>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ОДРЖИВИ РАЗВОЈ НЕДОВОЉНО РАЗВИЈЕНИХ ПОДРУЧЈА</t>
  </si>
  <si>
    <t>КАНЦЕЛАРИЈА ЗА РЕВИЗИЈУ СИСТЕМА УПРАВЉАЊА СРЕДСТВИМА ЕВРОПСКЕ УНИЈЕ</t>
  </si>
  <si>
    <t>КАНЦЕЛАРИЈА ЗА РЕГУЛAТОРНУ РЕФОРМУ И АНАЛИЗУ ЕФЕКАТА ПРОПИСА</t>
  </si>
  <si>
    <t>КАНЦЕЛАРИЈА ЗА САРАДЊУ С ДИЈАСПОРОМ И СРБИМА У РЕГИОНУ</t>
  </si>
  <si>
    <t>КАНЦЕЛАРИЈА ЗА САРАДЊУ С МЕДИЈИМА</t>
  </si>
  <si>
    <t>КАНЦЕЛАРИЈА ЗА САРАДЊУ С ЦРКВАМА И ВЕРСКИМ ЗАЈЕДНИЦАМА</t>
  </si>
  <si>
    <t xml:space="preserve">КАНЦЕЛАРИЈА ЗА САРАДЊУ СА ЦИВИЛНИМ ДРУШТВОМ </t>
  </si>
  <si>
    <t>КАНЦЕЛАРИЈА ЗА СТРУЧНЕ И ОПЕРАТИВНЕ ПОСЛОВЕ У ПРЕГОВАРАЧКОМ ПРОЦЕСУ</t>
  </si>
  <si>
    <t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 ОД 1991. ГОДИНЕ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</si>
  <si>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</si>
  <si>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</si>
  <si>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</si>
  <si>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</si>
  <si>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</si>
  <si>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</si>
  <si>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ГРАЂЕВИНАРСТВА И УРБАНИЗМА</t>
  </si>
  <si>
    <t>МИНИСТАРСТВО ЕНЕРГЕТИКЕ, РАЗВОЈА И ЗАШТИТЕ ЖИВОТНЕ СРЕДИНЕ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</si>
  <si>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</si>
  <si>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</si>
  <si>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</si>
  <si>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</si>
  <si>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ПОЉОПРИВРЕДЕ, ШУМАРСТВА И ВОДОПРИВРЕДЕ</t>
  </si>
  <si>
    <t>МИНИСТАРСТВО ПРАВДЕ И ДРЖАВНЕ УПРАВЕ</t>
  </si>
  <si>
    <t>МИНИСТАРСТВО ПРИРОДНИХ РЕСУРСА, РУДАРСТВА И ПРОСТОРНОГ ПЛАНИРАЊА</t>
  </si>
  <si>
    <t>МИНИСТАРСТВО ПРОСВЕТЕ, НАУКЕ И ТЕХНОЛОШКОГ РАЗВОЈА</t>
  </si>
  <si>
    <t>МИНИСТАРСТВО РАДА, ЗАПОШЉАВАЊА И СОЦИЈАЛНЕ ПОЛИТИКЕ</t>
  </si>
  <si>
    <t>МИНИСТАРСТВО РЕГИОНАЛНОГ РАЗВОЈА И ЛОКАЛНЕ САМОУПРАВЕ</t>
  </si>
  <si>
    <t>МИНИСТАРСТВО САОБРАЋАЈА</t>
  </si>
  <si>
    <t>МИНИСТАРСТВО СПОЉНЕ И УНУТРАШЊЕ ТРГОВИНЕ И ТЕЛЕКОМУНИКАЦИЈА</t>
  </si>
  <si>
    <t>МИНИСТАРСТВО СПОЉНИХ ПОСЛОВА</t>
  </si>
  <si>
    <t>МИНИСТАРСТВО УНУТРАШЊИХ ПОСЛОВА</t>
  </si>
  <si>
    <t>МИНИСТАРСТВО ФИНАНСИЈА И ПРИВРЕДЕ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</si>
  <si>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</si>
  <si>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</si>
  <si>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</si>
  <si>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</si>
  <si>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</si>
  <si>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</si>
  <si>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</si>
  <si>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</si>
  <si>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</si>
  <si>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</si>
  <si>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</si>
  <si>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</si>
  <si>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</si>
  <si>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</si>
  <si>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</si>
  <si>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</si>
  <si>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</si>
  <si>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</si>
  <si>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</si>
  <si>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</si>
  <si>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</si>
  <si>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</si>
  <si>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</si>
  <si>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</si>
  <si>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</si>
  <si>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</si>
  <si>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</si>
  <si>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</si>
  <si>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</si>
  <si>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</si>
  <si>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</si>
  <si>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</si>
  <si>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</si>
  <si>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</si>
  <si>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</si>
  <si>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</si>
  <si>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</si>
  <si>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</si>
  <si>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</si>
  <si>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</si>
  <si>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</si>
  <si>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</si>
  <si>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</si>
  <si>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</si>
  <si>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</si>
  <si>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</si>
  <si>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</si>
  <si>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</si>
  <si>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</si>
  <si>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</si>
  <si>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</si>
  <si>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</si>
  <si>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</si>
  <si>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ДИГИТАЛНУ АГЕНДУ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</si>
  <si>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</si>
  <si>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</si>
  <si>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</si>
  <si>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</si>
  <si>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</si>
  <si>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</si>
  <si>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</si>
  <si>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РОДНУ РАВНОПРАВНОСТ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</si>
  <si>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</si>
  <si>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</si>
  <si>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</si>
  <si>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</si>
  <si>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</si>
  <si>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</si>
  <si>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</si>
  <si>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</si>
  <si>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</si>
  <si>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</si>
  <si>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</si>
  <si>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ЗА РЕГИСТАР ОБАВЕЗНОГ СОЦИЈАЛНОГ ОСИГУРАЊА И ОСТВАРИВАЊЕ ПРАВА ЗАПОСЛЕНИХ ИЗ РАДНОГ ОДНОСА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</si>
  <si>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</si>
  <si>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</si>
  <si>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</si>
  <si>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</si>
  <si>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</si>
  <si>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</si>
  <si>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</si>
  <si>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</si>
  <si>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</si>
  <si>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</si>
  <si>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FFF</t>
  </si>
  <si>
    <t xml:space="preserve">Унети шифру функције 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</si>
  <si>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</si>
  <si>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</si>
  <si>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</si>
  <si>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</si>
  <si>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</si>
  <si>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</si>
  <si>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</si>
  <si>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</si>
  <si>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</si>
  <si>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</si>
  <si>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</si>
  <si>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</si>
  <si>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</si>
  <si>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</si>
  <si>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</si>
  <si>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</si>
  <si>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</si>
  <si>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</si>
  <si>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</si>
  <si>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</si>
  <si>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000</t>
  </si>
  <si>
    <t>СОЦИЈАЛНА ЗАШТИТА</t>
  </si>
  <si>
    <t>010</t>
  </si>
  <si>
    <t>Болест и инвалидност</t>
  </si>
  <si>
    <t>011</t>
  </si>
  <si>
    <t>Болест</t>
  </si>
  <si>
    <t>012</t>
  </si>
  <si>
    <t>Инвалидност</t>
  </si>
  <si>
    <t>020</t>
  </si>
  <si>
    <t>Старост</t>
  </si>
  <si>
    <t>030</t>
  </si>
  <si>
    <t>Породице преминулих</t>
  </si>
  <si>
    <t>040</t>
  </si>
  <si>
    <t>Породица и деца</t>
  </si>
  <si>
    <t>050</t>
  </si>
  <si>
    <t>Незапосленост</t>
  </si>
  <si>
    <t>060</t>
  </si>
  <si>
    <t>Становање</t>
  </si>
  <si>
    <t>070</t>
  </si>
  <si>
    <t>Социјална помоћ угроженом становништву некласификована на другом месту</t>
  </si>
  <si>
    <t>080</t>
  </si>
  <si>
    <t>И&amp;Р Социјална заштита</t>
  </si>
  <si>
    <t>090</t>
  </si>
  <si>
    <t>Социјална заштита некласификована на другом месту</t>
  </si>
  <si>
    <t>100</t>
  </si>
  <si>
    <t>ОПШТЕ ЈАВНЕ УСЛУГЕ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</si>
  <si>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</si>
  <si>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</si>
  <si>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</si>
  <si>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</si>
  <si>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112</t>
  </si>
  <si>
    <t>Финансијски и фискални послови и услуге</t>
  </si>
  <si>
    <t>113</t>
  </si>
  <si>
    <t>Спољни послови</t>
  </si>
  <si>
    <t>120</t>
  </si>
  <si>
    <t>Страна економска помоћ (давање)</t>
  </si>
  <si>
    <t>121</t>
  </si>
  <si>
    <t>Економска помоћ земљама у развоју и земљама у транзицији</t>
  </si>
  <si>
    <t>122</t>
  </si>
  <si>
    <t>Економска помоћ усмерена преко међународних организација</t>
  </si>
  <si>
    <t>130</t>
  </si>
  <si>
    <t>Опште услуге</t>
  </si>
  <si>
    <t>131</t>
  </si>
  <si>
    <t>Опште кадровске услуге</t>
  </si>
  <si>
    <t>132</t>
  </si>
  <si>
    <t>Глобалне услуге планирања и статистике</t>
  </si>
  <si>
    <t>133</t>
  </si>
  <si>
    <t>Остале опште услуге</t>
  </si>
  <si>
    <t>140</t>
  </si>
  <si>
    <t>Основно истраживање</t>
  </si>
  <si>
    <t>150</t>
  </si>
  <si>
    <t>И&amp;Р* Опште јавне услуге</t>
  </si>
  <si>
    <t>160</t>
  </si>
  <si>
    <t>Опште јавне услуге које нису класификоване на другом месту</t>
  </si>
  <si>
    <t>170</t>
  </si>
  <si>
    <t>Трансакције везане за јавни дуг</t>
  </si>
  <si>
    <t>180</t>
  </si>
  <si>
    <t>Трансакције општег карактера између различитих нивоа власти</t>
  </si>
  <si>
    <t>200</t>
  </si>
  <si>
    <t>ОДБРАНА</t>
  </si>
  <si>
    <t>210</t>
  </si>
  <si>
    <t>Војна одбрана</t>
  </si>
  <si>
    <t>220</t>
  </si>
  <si>
    <t>Цивилна одбрана</t>
  </si>
  <si>
    <t>230</t>
  </si>
  <si>
    <t>Инострана војна помоћ</t>
  </si>
  <si>
    <t>240</t>
  </si>
  <si>
    <t>И&amp;Р Одбрана</t>
  </si>
  <si>
    <t>250</t>
  </si>
  <si>
    <t>Одбрана некласификована на другом месту</t>
  </si>
  <si>
    <t>300</t>
  </si>
  <si>
    <t>ЈАВНИ РЕД И МИР</t>
  </si>
  <si>
    <t>310</t>
  </si>
  <si>
    <t>Полицијске услуге</t>
  </si>
  <si>
    <t>320</t>
  </si>
  <si>
    <t>Услуге противпожарне заштите</t>
  </si>
  <si>
    <t>330</t>
  </si>
  <si>
    <t>Судови</t>
  </si>
  <si>
    <t>340</t>
  </si>
  <si>
    <t>Затвори</t>
  </si>
  <si>
    <t>350</t>
  </si>
  <si>
    <t>И&amp;Р Јавни ред и мир</t>
  </si>
  <si>
    <t>360</t>
  </si>
  <si>
    <t>Јавни ред и мир некласификован на другом месту</t>
  </si>
  <si>
    <t>400</t>
  </si>
  <si>
    <t>ЕКОНОМСКИ ПОСЛОВИ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</si>
  <si>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</si>
  <si>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</si>
  <si>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</si>
  <si>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</si>
  <si>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</si>
  <si>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</si>
  <si>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</si>
  <si>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</si>
  <si>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421</t>
  </si>
  <si>
    <t>Пољопривреда</t>
  </si>
  <si>
    <t>422</t>
  </si>
  <si>
    <t>Шумарство</t>
  </si>
  <si>
    <t>423</t>
  </si>
  <si>
    <t>Лов и риболов</t>
  </si>
  <si>
    <t>430</t>
  </si>
  <si>
    <t>Гориво и енергија</t>
  </si>
  <si>
    <t>431</t>
  </si>
  <si>
    <t>Угаљ и друга чврста минерална горива</t>
  </si>
  <si>
    <t>432</t>
  </si>
  <si>
    <t>Нафта и природни гас</t>
  </si>
  <si>
    <t>434</t>
  </si>
  <si>
    <t>Нуклеарно гориво</t>
  </si>
  <si>
    <t>435</t>
  </si>
  <si>
    <t>Остала горива</t>
  </si>
  <si>
    <t>436</t>
  </si>
  <si>
    <t>Електрична енергија</t>
  </si>
  <si>
    <t>437</t>
  </si>
  <si>
    <t>Неелекртична енергија</t>
  </si>
  <si>
    <t>440</t>
  </si>
  <si>
    <t>Рударство, производња и изградња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</si>
  <si>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</si>
  <si>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</si>
  <si>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</si>
  <si>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</si>
  <si>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</si>
  <si>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</si>
  <si>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450</t>
  </si>
  <si>
    <t>Транспорт</t>
  </si>
  <si>
    <t>451</t>
  </si>
  <si>
    <t>Друмски транспорт</t>
  </si>
  <si>
    <t>452</t>
  </si>
  <si>
    <t>Водени транспорт</t>
  </si>
  <si>
    <t>453</t>
  </si>
  <si>
    <t>Железнички транспорт</t>
  </si>
  <si>
    <t>454</t>
  </si>
  <si>
    <t>Ваздушни транспорт</t>
  </si>
  <si>
    <t>455</t>
  </si>
  <si>
    <t>Цевоводи</t>
  </si>
  <si>
    <t>460</t>
  </si>
  <si>
    <t>Комуникације</t>
  </si>
  <si>
    <t>470</t>
  </si>
  <si>
    <t>Остале делатности</t>
  </si>
  <si>
    <t>471</t>
  </si>
  <si>
    <t>Дистрибутивна трговина, смештај и складиштење</t>
  </si>
  <si>
    <t>472</t>
  </si>
  <si>
    <t>Хотели и ресторани</t>
  </si>
  <si>
    <t>473</t>
  </si>
  <si>
    <t>Туризам</t>
  </si>
  <si>
    <t>474</t>
  </si>
  <si>
    <t>Вишенаменски развојни пројекти</t>
  </si>
  <si>
    <t>480</t>
  </si>
  <si>
    <t>И&amp;Р Економски послови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</si>
  <si>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</si>
  <si>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</si>
  <si>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</si>
  <si>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</si>
  <si>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</si>
  <si>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</si>
  <si>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</si>
  <si>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</si>
  <si>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</si>
  <si>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И&amp;Р Транспорт</t>
  </si>
  <si>
    <t>486</t>
  </si>
  <si>
    <t>И&amp;Р Комуникације</t>
  </si>
  <si>
    <t>487</t>
  </si>
  <si>
    <t>И&amp;Р Остале делатности</t>
  </si>
  <si>
    <t>490</t>
  </si>
  <si>
    <t>Економски послови некласификовани на другом месту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</si>
  <si>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</si>
  <si>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</si>
  <si>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</si>
  <si>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</si>
  <si>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</si>
  <si>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</si>
  <si>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</si>
  <si>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</si>
  <si>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</si>
  <si>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разноврсности флоре и фауне и заштита крајолика</t>
  </si>
  <si>
    <t>550</t>
  </si>
  <si>
    <t>И&amp;Р Заштита животне средине</t>
  </si>
  <si>
    <t>560</t>
  </si>
  <si>
    <t>Заштита животне средине некласификована на другом месту</t>
  </si>
  <si>
    <t>600</t>
  </si>
  <si>
    <t>СТАМБЕНИ РАЗВОЈ И РАЗВОЈ ЗАЈЕДНИЦЕ</t>
  </si>
  <si>
    <t>610</t>
  </si>
  <si>
    <t>Стамбени развој</t>
  </si>
  <si>
    <t>620</t>
  </si>
  <si>
    <t>Развој заједнице</t>
  </si>
  <si>
    <t>630</t>
  </si>
  <si>
    <t>Водоснабдевање</t>
  </si>
  <si>
    <t>640</t>
  </si>
  <si>
    <t>Улична расвета</t>
  </si>
  <si>
    <t>650</t>
  </si>
  <si>
    <t>И&amp;Р Стамбени развој и развој заједнице</t>
  </si>
  <si>
    <t>660</t>
  </si>
  <si>
    <t>Стамбени развој и развој заједнице некласификован на другом месту</t>
  </si>
  <si>
    <t>700</t>
  </si>
  <si>
    <t>ЗДРАВСТВО</t>
  </si>
  <si>
    <t>710</t>
  </si>
  <si>
    <t>Медицински производи, уређаји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</si>
  <si>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</si>
  <si>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</si>
  <si>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</si>
  <si>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</si>
  <si>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</si>
  <si>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Терапеутски уређаји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</si>
  <si>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</si>
  <si>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</si>
  <si>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</si>
  <si>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</si>
  <si>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</si>
  <si>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</si>
  <si>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</si>
  <si>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Зубарске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</si>
  <si>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</si>
  <si>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</si>
  <si>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</si>
  <si>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</si>
  <si>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</si>
  <si>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</si>
  <si>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</si>
  <si>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</si>
  <si>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</si>
  <si>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и породиљских центара</t>
  </si>
  <si>
    <t>734</t>
  </si>
  <si>
    <t>Услуге старачких домова и домова за опоравак</t>
  </si>
  <si>
    <t>740</t>
  </si>
  <si>
    <t>Јавне здравствене услуге</t>
  </si>
  <si>
    <t>750</t>
  </si>
  <si>
    <t>И&amp;Р Здравство</t>
  </si>
  <si>
    <t>760</t>
  </si>
  <si>
    <t>Здравство некласификовано на другом месту</t>
  </si>
  <si>
    <t>800</t>
  </si>
  <si>
    <t>РЕКРЕАЦИЈА, КУЛТУРА И ВЕРЕ</t>
  </si>
  <si>
    <t>810</t>
  </si>
  <si>
    <t>Услуге рекреације и спорта</t>
  </si>
  <si>
    <t>820</t>
  </si>
  <si>
    <t>Услуге културе</t>
  </si>
  <si>
    <t>830</t>
  </si>
  <si>
    <t>Услуге емитовања и издаваштва</t>
  </si>
  <si>
    <t>840</t>
  </si>
  <si>
    <t>Верске и друге услуге заједнице</t>
  </si>
  <si>
    <t>850</t>
  </si>
  <si>
    <t>И&amp;Р Рекреација, култура и вере</t>
  </si>
  <si>
    <t>860</t>
  </si>
  <si>
    <t>Рекреација, култура и вере некласификоване на другом месту</t>
  </si>
  <si>
    <t>900</t>
  </si>
  <si>
    <t>ОБРАЗОВАЊЕ</t>
  </si>
  <si>
    <t>910</t>
  </si>
  <si>
    <t>Предшколско и основно образовање</t>
  </si>
  <si>
    <t>911</t>
  </si>
  <si>
    <t>Предшколско образовање</t>
  </si>
  <si>
    <t>912</t>
  </si>
  <si>
    <t>Основно образовање</t>
  </si>
  <si>
    <t>920</t>
  </si>
  <si>
    <t>Средње образовање</t>
  </si>
  <si>
    <t>921</t>
  </si>
  <si>
    <t>Ниже средње образовање</t>
  </si>
  <si>
    <t>922</t>
  </si>
  <si>
    <t>Више средње образовање</t>
  </si>
  <si>
    <t>930</t>
  </si>
  <si>
    <t>Више образовање</t>
  </si>
  <si>
    <t>940</t>
  </si>
  <si>
    <t>Високо образовање</t>
  </si>
  <si>
    <t>941</t>
  </si>
  <si>
    <t>Први степен високог образовања</t>
  </si>
  <si>
    <t>942</t>
  </si>
  <si>
    <t>Други степен високог образовања</t>
  </si>
  <si>
    <t>950</t>
  </si>
  <si>
    <t>Образовање које није дефинисано нивоом</t>
  </si>
  <si>
    <t>960</t>
  </si>
  <si>
    <t>Помоћне услуге образовању</t>
  </si>
  <si>
    <t>970</t>
  </si>
  <si>
    <t>И&amp;Р Образовање</t>
  </si>
  <si>
    <t>980</t>
  </si>
  <si>
    <t>Образовање некласификовано на другом месту</t>
  </si>
  <si>
    <t>Плате, додаци и накнаде запослених (зараде)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</si>
  <si>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</si>
  <si>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</si>
  <si>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</si>
  <si>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</si>
  <si>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</si>
  <si>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</si>
  <si>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</si>
  <si>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</si>
  <si>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</si>
  <si>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</si>
  <si>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</si>
  <si>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</si>
  <si>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</si>
  <si>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</si>
  <si>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</si>
  <si>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</si>
  <si>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</si>
  <si>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</si>
  <si>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</si>
  <si>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</si>
  <si>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</si>
  <si>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</si>
  <si>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</si>
  <si>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</si>
  <si>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</si>
  <si>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</si>
  <si>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</si>
  <si>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</si>
  <si>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</si>
  <si>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</si>
  <si>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</si>
  <si>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</si>
  <si>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</si>
  <si>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</si>
  <si>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</si>
  <si>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</si>
  <si>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</si>
  <si>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</si>
  <si>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</si>
  <si>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</si>
  <si>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</si>
  <si>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</si>
  <si>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</si>
  <si>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</si>
  <si>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</si>
  <si>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</si>
  <si>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</si>
  <si>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</si>
  <si>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</si>
  <si>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</si>
  <si>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</si>
  <si>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</si>
  <si>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</si>
  <si>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</si>
  <si>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</si>
  <si>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</si>
  <si>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</si>
  <si>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</si>
  <si>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</si>
  <si>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</si>
  <si>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</si>
  <si>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</si>
  <si>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</si>
  <si>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</si>
  <si>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</si>
  <si>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</si>
  <si>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</si>
  <si>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</si>
  <si>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</si>
  <si>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</si>
  <si>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</si>
  <si>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</si>
  <si>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</si>
  <si>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</si>
  <si>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</si>
  <si>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</si>
  <si>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</si>
  <si>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</si>
  <si>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</si>
  <si>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</si>
  <si>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</si>
  <si>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</si>
  <si>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</si>
  <si>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</si>
  <si>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</si>
  <si>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</si>
  <si>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</si>
  <si>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</si>
  <si>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</si>
  <si>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</si>
  <si>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</si>
  <si>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</si>
  <si>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</si>
  <si>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</si>
  <si>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</si>
  <si>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</si>
  <si>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</si>
  <si>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</si>
  <si>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</si>
  <si>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</si>
  <si>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</si>
  <si>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</si>
  <si>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</si>
  <si>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</si>
  <si>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</si>
  <si>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</si>
  <si>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</si>
  <si>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</si>
  <si>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</si>
  <si>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</t>
  </si>
  <si>
    <t>Текући трансфери осталим нивоима власти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</si>
  <si>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</si>
  <si>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</si>
  <si>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</si>
  <si>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</si>
  <si>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</si>
  <si>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</si>
  <si>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</si>
  <si>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</si>
  <si>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</si>
  <si>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</si>
  <si>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</si>
  <si>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</si>
  <si>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</si>
  <si>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</si>
  <si>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</si>
  <si>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</si>
  <si>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</si>
  <si>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</si>
  <si>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</si>
  <si>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</t>
  </si>
  <si>
    <t xml:space="preserve">Остали порези </t>
  </si>
  <si>
    <t>Обавезне таксе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</si>
  <si>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</si>
  <si>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</si>
  <si>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</si>
  <si>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</si>
  <si>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</si>
  <si>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</si>
  <si>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</si>
  <si>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</si>
  <si>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</si>
  <si>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</si>
  <si>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</si>
  <si>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</si>
  <si>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</si>
  <si>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</si>
  <si>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</si>
  <si>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</si>
  <si>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</si>
  <si>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</si>
  <si>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</si>
  <si>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</si>
  <si>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</si>
  <si>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</si>
  <si>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</si>
  <si>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</si>
  <si>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</si>
  <si>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</si>
  <si>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</si>
  <si>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</si>
  <si>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</si>
  <si>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</si>
  <si>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</si>
  <si>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</si>
  <si>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</si>
  <si>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</si>
  <si>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</si>
  <si>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</si>
  <si>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</si>
  <si>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</si>
  <si>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</si>
  <si>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</si>
  <si>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</si>
  <si>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</si>
  <si>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</si>
  <si>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</si>
  <si>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</si>
  <si>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</si>
  <si>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</si>
  <si>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</si>
  <si>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</si>
  <si>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</si>
  <si>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</si>
  <si>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</si>
  <si>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</si>
  <si>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</si>
  <si>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</si>
  <si>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</si>
  <si>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</si>
  <si>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</si>
  <si>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</si>
  <si>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</si>
  <si>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</si>
  <si>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</si>
  <si>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</si>
  <si>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</si>
  <si>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</si>
  <si>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</si>
  <si>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</si>
  <si>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</si>
  <si>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</si>
  <si>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</si>
  <si>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</si>
  <si>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</si>
  <si>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</si>
  <si>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</si>
  <si>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</si>
  <si>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</si>
  <si>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</si>
  <si>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</si>
  <si>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</si>
  <si>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</si>
  <si>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</si>
  <si>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</si>
  <si>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</si>
  <si>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</si>
  <si>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PROG</t>
  </si>
  <si>
    <t>PROJ</t>
  </si>
  <si>
    <t>k-3</t>
  </si>
  <si>
    <t>k-4</t>
  </si>
  <si>
    <t>Opis k-3</t>
  </si>
  <si>
    <t>Izvor</t>
  </si>
  <si>
    <t>Opis k-4</t>
  </si>
  <si>
    <t>budžet 2010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</si>
  <si>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</si>
  <si>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</si>
  <si>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</si>
  <si>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</si>
  <si>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</si>
  <si>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</si>
  <si>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</si>
  <si>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</si>
  <si>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</si>
  <si>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</si>
  <si>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</si>
  <si>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</si>
  <si>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</si>
  <si>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</si>
  <si>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</si>
  <si>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</si>
  <si>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</si>
  <si>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</si>
  <si>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</si>
  <si>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</si>
  <si>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</si>
  <si>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</si>
  <si>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</si>
  <si>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</si>
  <si>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</si>
  <si>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</si>
  <si>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</si>
  <si>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</si>
  <si>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</si>
  <si>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</si>
  <si>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</si>
  <si>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</si>
  <si>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</si>
  <si>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</si>
  <si>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</si>
  <si>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</si>
  <si>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</si>
  <si>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</si>
  <si>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</si>
  <si>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</si>
  <si>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</si>
  <si>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</si>
  <si>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</si>
  <si>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</si>
  <si>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</si>
  <si>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</si>
  <si>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</si>
  <si>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</si>
  <si>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</si>
  <si>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>Капитални трансфери осталим нивоима власти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</si>
  <si>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</si>
  <si>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</si>
  <si>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</si>
  <si>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 xml:space="preserve">Новчане казне и пенали по решењу судова 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</si>
  <si>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</si>
  <si>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</si>
  <si>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</si>
  <si>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</si>
  <si>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</si>
  <si>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</si>
  <si>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</si>
  <si>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</si>
  <si>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</si>
  <si>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 xml:space="preserve">Природна имовина </t>
  </si>
  <si>
    <t xml:space="preserve">Отплата главнице </t>
  </si>
  <si>
    <t>Набавка финансијске имовине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</si>
  <si>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</si>
  <si>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</si>
  <si>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</si>
  <si>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</si>
  <si>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</si>
  <si>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</si>
  <si>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</si>
  <si>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</si>
  <si>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</si>
  <si>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</si>
  <si>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</si>
  <si>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</si>
  <si>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</si>
  <si>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</si>
  <si>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</si>
  <si>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</si>
  <si>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</si>
  <si>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</si>
  <si>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</si>
  <si>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</si>
  <si>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</si>
  <si>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</si>
  <si>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Контра књижење – издаци за отплату главнице и набавку финансијске имовине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</si>
  <si>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</si>
  <si>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</si>
  <si>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</si>
  <si>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</si>
  <si>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</si>
  <si>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</si>
  <si>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</si>
  <si>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</si>
  <si>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</si>
  <si>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</si>
  <si>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</si>
  <si>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</si>
  <si>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</si>
  <si>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</si>
  <si>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</si>
  <si>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</si>
  <si>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</si>
  <si>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</si>
  <si>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</si>
  <si>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</si>
  <si>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</si>
  <si>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</si>
  <si>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</si>
  <si>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</si>
  <si>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</si>
  <si>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</si>
  <si>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</si>
  <si>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</si>
  <si>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</si>
  <si>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</si>
  <si>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</si>
  <si>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</si>
  <si>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</si>
  <si>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</si>
  <si>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</si>
  <si>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</si>
  <si>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</si>
  <si>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</si>
  <si>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</si>
  <si>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</si>
  <si>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</si>
  <si>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</si>
  <si>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</si>
  <si>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</si>
  <si>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</si>
  <si>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</si>
  <si>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</si>
  <si>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</si>
  <si>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</si>
  <si>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</si>
  <si>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</si>
  <si>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</si>
  <si>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</si>
  <si>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</si>
  <si>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</si>
  <si>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</si>
  <si>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</si>
  <si>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</si>
  <si>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</si>
  <si>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</si>
  <si>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</si>
  <si>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</si>
  <si>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</si>
  <si>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</si>
  <si>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</si>
  <si>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</si>
  <si>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</si>
  <si>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</si>
  <si>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</si>
  <si>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</si>
  <si>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</si>
  <si>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</si>
  <si>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</si>
  <si>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</si>
  <si>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</si>
  <si>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</si>
  <si>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</si>
  <si>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</si>
  <si>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</si>
  <si>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</si>
  <si>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</si>
  <si>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</si>
  <si>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</si>
  <si>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</si>
  <si>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</si>
  <si>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Капитални пројекти у периоду 2016 - 2018. године</t>
  </si>
  <si>
    <t>Реализовано закључно са 31.12.2014. године</t>
  </si>
  <si>
    <t>2016</t>
  </si>
  <si>
    <t>2017</t>
  </si>
  <si>
    <t xml:space="preserve"> 2018</t>
  </si>
  <si>
    <t>Након   2018</t>
  </si>
  <si>
    <t>Место,  Датум</t>
  </si>
  <si>
    <t>Прилог  2a</t>
  </si>
  <si>
    <r>
      <t xml:space="preserve">  </t>
    </r>
    <r>
      <rPr>
        <b/>
        <u val="single"/>
        <sz val="14"/>
        <color indexed="8"/>
        <rFont val="Arial"/>
        <family val="2"/>
      </rPr>
      <t>Капитални пројекти у периоду 2015 - 2018. године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</si>
</sst>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din&quot;;\-#,##0&quot;din&quot;"/>
    <numFmt numFmtId="173" formatCode="#,##0&quot;din&quot;;[Red]\-#,##0&quot;din&quot;"/>
    <numFmt numFmtId="174" formatCode="#,##0.00&quot;din&quot;;\-#,##0.00&quot;din&quot;"/>
    <numFmt numFmtId="175" formatCode="#,##0.00&quot;din&quot;;[Red]\-#,##0.00&quot;din&quot;"/>
    <numFmt numFmtId="176" formatCode="_-* #,##0&quot;din&quot;_-;\-* #,##0&quot;din&quot;_-;_-* &quot;-&quot;&quot;din&quot;_-;_-@_-"/>
    <numFmt numFmtId="177" formatCode="_-* #,##0_d_i_n_-;\-* #,##0_d_i_n_-;_-* &quot;-&quot;_d_i_n_-;_-@_-"/>
    <numFmt numFmtId="178" formatCode="_-* #,##0.00&quot;din&quot;_-;\-* #,##0.00&quot;din&quot;_-;_-* &quot;-&quot;??&quot;din&quot;_-;_-@_-"/>
    <numFmt numFmtId="179" formatCode="_-* #,##0.00_d_i_n_-;\-* #,##0.00_d_i_n_-;_-* &quot;-&quot;??_d_i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0.0"/>
    <numFmt numFmtId="195" formatCode="[$-409]dddd\,\ mmmm\ dd\,\ yyyy"/>
    <numFmt numFmtId="196" formatCode="[$-409]h:mm:ss\ AM/PM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62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indexed="8"/>
      <name val="Arial"/>
      <family val="2"/>
    </font>
    <font>
      <sz val="18"/>
      <color indexed="8"/>
      <name val="Calibri"/>
      <family val="2"/>
    </font>
    <font>
      <sz val="1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1" fillId="32" borderId="11" xfId="0" applyNumberFormat="1" applyFont="1" applyFill="1" applyBorder="1" applyAlignment="1" applyProtection="1">
      <alignment horizontal="left" vertical="top" wrapText="1"/>
      <protection/>
    </xf>
    <xf numFmtId="49" fontId="1" fillId="32" borderId="12" xfId="0" applyNumberFormat="1" applyFont="1" applyFill="1" applyBorder="1" applyAlignment="1" applyProtection="1">
      <alignment vertical="top" wrapText="1"/>
      <protection/>
    </xf>
    <xf numFmtId="49" fontId="1" fillId="32" borderId="13" xfId="0" applyNumberFormat="1" applyFont="1" applyFill="1" applyBorder="1" applyAlignment="1" applyProtection="1">
      <alignment horizontal="left" vertical="top" wrapText="1"/>
      <protection/>
    </xf>
    <xf numFmtId="49" fontId="1" fillId="32" borderId="14" xfId="0" applyNumberFormat="1" applyFont="1" applyFill="1" applyBorder="1" applyAlignment="1" applyProtection="1">
      <alignment vertical="top" wrapText="1"/>
      <protection/>
    </xf>
    <xf numFmtId="1" fontId="1" fillId="32" borderId="13" xfId="0" applyNumberFormat="1" applyFont="1" applyFill="1" applyBorder="1" applyAlignment="1" applyProtection="1">
      <alignment horizontal="left" vertical="top" wrapText="1"/>
      <protection/>
    </xf>
    <xf numFmtId="49" fontId="1" fillId="32" borderId="14" xfId="0" applyNumberFormat="1" applyFont="1" applyFill="1" applyBorder="1" applyAlignment="1" applyProtection="1">
      <alignment horizontal="left" vertical="top" wrapText="1"/>
      <protection/>
    </xf>
    <xf numFmtId="3" fontId="1" fillId="32" borderId="13" xfId="0" applyNumberFormat="1" applyFont="1" applyFill="1" applyBorder="1" applyAlignment="1" applyProtection="1">
      <alignment horizontal="left" vertical="top" wrapText="1"/>
      <protection/>
    </xf>
    <xf numFmtId="49" fontId="1" fillId="32" borderId="13" xfId="0" applyNumberFormat="1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33" borderId="0" xfId="0" applyFill="1" applyAlignment="1">
      <alignment/>
    </xf>
    <xf numFmtId="49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9" xfId="0" applyNumberFormat="1" applyFont="1" applyFill="1" applyBorder="1" applyAlignment="1" applyProtection="1">
      <alignment horizontal="left" vertical="top" wrapText="1"/>
      <protection/>
    </xf>
    <xf numFmtId="49" fontId="1" fillId="33" borderId="20" xfId="0" applyNumberFormat="1" applyFont="1" applyFill="1" applyBorder="1" applyAlignment="1" applyProtection="1">
      <alignment vertical="top" wrapText="1"/>
      <protection/>
    </xf>
    <xf numFmtId="49" fontId="1" fillId="33" borderId="21" xfId="0" applyNumberFormat="1" applyFont="1" applyFill="1" applyBorder="1" applyAlignment="1" applyProtection="1">
      <alignment horizontal="left" vertical="top" wrapText="1"/>
      <protection/>
    </xf>
    <xf numFmtId="17" fontId="8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0" fillId="0" borderId="15" xfId="0" applyBorder="1" applyAlignment="1">
      <alignment vertical="top"/>
    </xf>
    <xf numFmtId="0" fontId="0" fillId="0" borderId="22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 vertical="top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2" fillId="0" borderId="15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0" fillId="34" borderId="15" xfId="0" applyFill="1" applyBorder="1" applyAlignment="1" quotePrefix="1">
      <alignment/>
    </xf>
    <xf numFmtId="0" fontId="0" fillId="35" borderId="15" xfId="0" applyFill="1" applyBorder="1" applyAlignment="1" quotePrefix="1">
      <alignment/>
    </xf>
    <xf numFmtId="0" fontId="0" fillId="36" borderId="15" xfId="0" applyFill="1" applyBorder="1" applyAlignment="1">
      <alignment/>
    </xf>
    <xf numFmtId="0" fontId="0" fillId="0" borderId="0" xfId="0" applyBorder="1" applyAlignment="1">
      <alignment/>
    </xf>
    <xf numFmtId="0" fontId="0" fillId="33" borderId="18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8" xfId="0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5" xfId="0" applyFont="1" applyBorder="1" applyAlignment="1" quotePrefix="1">
      <alignment wrapText="1"/>
    </xf>
    <xf numFmtId="0" fontId="6" fillId="0" borderId="15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60">
      <alignment/>
      <protection/>
    </xf>
    <xf numFmtId="0" fontId="6" fillId="0" borderId="0" xfId="57">
      <alignment/>
      <protection/>
    </xf>
    <xf numFmtId="49" fontId="12" fillId="0" borderId="13" xfId="0" applyNumberFormat="1" applyFont="1" applyFill="1" applyBorder="1" applyAlignment="1" applyProtection="1">
      <alignment horizontal="right" vertical="top" wrapText="1"/>
      <protection/>
    </xf>
    <xf numFmtId="49" fontId="12" fillId="0" borderId="14" xfId="0" applyNumberFormat="1" applyFont="1" applyFill="1" applyBorder="1" applyAlignment="1" applyProtection="1">
      <alignment vertical="top" wrapText="1"/>
      <protection/>
    </xf>
    <xf numFmtId="1" fontId="12" fillId="0" borderId="13" xfId="0" applyNumberFormat="1" applyFont="1" applyFill="1" applyBorder="1" applyAlignment="1" applyProtection="1">
      <alignment horizontal="right" vertical="top" wrapText="1"/>
      <protection/>
    </xf>
    <xf numFmtId="49" fontId="12" fillId="0" borderId="14" xfId="0" applyNumberFormat="1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Alignment="1">
      <alignment/>
    </xf>
    <xf numFmtId="49" fontId="12" fillId="37" borderId="14" xfId="0" applyNumberFormat="1" applyFont="1" applyFill="1" applyBorder="1" applyAlignment="1" applyProtection="1">
      <alignment vertical="top" wrapText="1"/>
      <protection/>
    </xf>
    <xf numFmtId="49" fontId="12" fillId="33" borderId="14" xfId="0" applyNumberFormat="1" applyFont="1" applyFill="1" applyBorder="1" applyAlignment="1" applyProtection="1">
      <alignment vertical="top" wrapText="1"/>
      <protection/>
    </xf>
    <xf numFmtId="49" fontId="12" fillId="0" borderId="13" xfId="0" applyNumberFormat="1" applyFont="1" applyBorder="1" applyAlignment="1" applyProtection="1">
      <alignment horizontal="right" vertical="top" wrapText="1"/>
      <protection/>
    </xf>
    <xf numFmtId="49" fontId="12" fillId="0" borderId="14" xfId="0" applyNumberFormat="1" applyFont="1" applyBorder="1" applyAlignment="1" applyProtection="1">
      <alignment vertical="top" wrapText="1"/>
      <protection/>
    </xf>
    <xf numFmtId="1" fontId="12" fillId="0" borderId="13" xfId="0" applyNumberFormat="1" applyFont="1" applyBorder="1" applyAlignment="1" applyProtection="1">
      <alignment horizontal="right" vertical="top" wrapText="1"/>
      <protection/>
    </xf>
    <xf numFmtId="49" fontId="12" fillId="0" borderId="28" xfId="0" applyNumberFormat="1" applyFont="1" applyBorder="1" applyAlignment="1" applyProtection="1">
      <alignment horizontal="right" vertical="top" wrapText="1"/>
      <protection/>
    </xf>
    <xf numFmtId="49" fontId="12" fillId="0" borderId="29" xfId="0" applyNumberFormat="1" applyFont="1" applyBorder="1" applyAlignment="1" applyProtection="1">
      <alignment vertical="top" wrapText="1"/>
      <protection/>
    </xf>
    <xf numFmtId="49" fontId="12" fillId="0" borderId="30" xfId="0" applyNumberFormat="1" applyFont="1" applyFill="1" applyBorder="1" applyAlignment="1" applyProtection="1">
      <alignment vertical="top" wrapText="1"/>
      <protection/>
    </xf>
    <xf numFmtId="1" fontId="12" fillId="0" borderId="31" xfId="0" applyNumberFormat="1" applyFont="1" applyFill="1" applyBorder="1" applyAlignment="1" applyProtection="1">
      <alignment horizontal="right" vertical="top" wrapText="1"/>
      <protection/>
    </xf>
    <xf numFmtId="49" fontId="12" fillId="0" borderId="32" xfId="0" applyNumberFormat="1" applyFont="1" applyFill="1" applyBorder="1" applyAlignment="1" applyProtection="1">
      <alignment vertical="top" wrapText="1"/>
      <protection/>
    </xf>
    <xf numFmtId="49" fontId="12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0" xfId="57" applyNumberFormat="1" applyFont="1" applyAlignment="1">
      <alignment horizontal="right" wrapText="1"/>
      <protection/>
    </xf>
    <xf numFmtId="0" fontId="6" fillId="0" borderId="0" xfId="57" applyFont="1">
      <alignment/>
      <protection/>
    </xf>
    <xf numFmtId="0" fontId="5" fillId="0" borderId="33" xfId="60" applyNumberFormat="1" applyFont="1" applyFill="1" applyBorder="1" applyAlignment="1">
      <alignment horizontal="right" vertical="top" wrapText="1"/>
      <protection/>
    </xf>
    <xf numFmtId="0" fontId="2" fillId="0" borderId="33" xfId="57" applyFont="1" applyBorder="1" applyAlignment="1">
      <alignment vertical="top" wrapText="1"/>
      <protection/>
    </xf>
    <xf numFmtId="0" fontId="4" fillId="0" borderId="14" xfId="60" applyNumberFormat="1" applyFont="1" applyFill="1" applyBorder="1" applyAlignment="1">
      <alignment horizontal="right" vertical="top" wrapText="1"/>
      <protection/>
    </xf>
    <xf numFmtId="0" fontId="2" fillId="0" borderId="14" xfId="57" applyFont="1" applyBorder="1" applyAlignment="1">
      <alignment vertical="top" wrapText="1"/>
      <protection/>
    </xf>
    <xf numFmtId="0" fontId="5" fillId="0" borderId="14" xfId="60" applyNumberFormat="1" applyFont="1" applyFill="1" applyBorder="1" applyAlignment="1">
      <alignment horizontal="right" vertical="top" wrapText="1"/>
      <protection/>
    </xf>
    <xf numFmtId="0" fontId="4" fillId="0" borderId="29" xfId="60" applyNumberFormat="1" applyFont="1" applyFill="1" applyBorder="1" applyAlignment="1">
      <alignment horizontal="right" vertical="top" wrapText="1"/>
      <protection/>
    </xf>
    <xf numFmtId="0" fontId="2" fillId="0" borderId="29" xfId="57" applyFont="1" applyBorder="1" applyAlignment="1">
      <alignment vertical="top" wrapText="1"/>
      <protection/>
    </xf>
    <xf numFmtId="0" fontId="6" fillId="0" borderId="0" xfId="57" applyNumberFormat="1" applyAlignment="1">
      <alignment horizontal="right" wrapText="1"/>
      <protection/>
    </xf>
    <xf numFmtId="0" fontId="7" fillId="38" borderId="14" xfId="0" applyFont="1" applyFill="1" applyBorder="1" applyAlignment="1">
      <alignment horizontal="right"/>
    </xf>
    <xf numFmtId="0" fontId="7" fillId="38" borderId="14" xfId="0" applyFont="1" applyFill="1" applyBorder="1" applyAlignment="1">
      <alignment horizontal="right" wrapText="1"/>
    </xf>
    <xf numFmtId="0" fontId="7" fillId="38" borderId="14" xfId="0" applyFont="1" applyFill="1" applyBorder="1" applyAlignment="1">
      <alignment horizontal="center" vertical="top" wrapText="1"/>
    </xf>
    <xf numFmtId="0" fontId="7" fillId="38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right" wrapText="1"/>
    </xf>
    <xf numFmtId="0" fontId="0" fillId="39" borderId="14" xfId="0" applyFont="1" applyFill="1" applyBorder="1" applyAlignment="1">
      <alignment horizontal="right" vertical="top" wrapText="1"/>
    </xf>
    <xf numFmtId="0" fontId="0" fillId="39" borderId="14" xfId="0" applyFont="1" applyFill="1" applyBorder="1" applyAlignment="1">
      <alignment horizontal="left" vertical="top" wrapText="1"/>
    </xf>
    <xf numFmtId="0" fontId="0" fillId="36" borderId="0" xfId="0" applyFont="1" applyFill="1" applyAlignment="1">
      <alignment/>
    </xf>
    <xf numFmtId="1" fontId="15" fillId="36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39" borderId="14" xfId="0" applyFont="1" applyFill="1" applyBorder="1" applyAlignment="1" applyProtection="1">
      <alignment horizontal="left" vertical="top" wrapText="1"/>
      <protection locked="0"/>
    </xf>
    <xf numFmtId="3" fontId="0" fillId="39" borderId="14" xfId="0" applyNumberFormat="1" applyFont="1" applyFill="1" applyBorder="1" applyAlignment="1" applyProtection="1">
      <alignment horizontal="right" vertical="center"/>
      <protection locked="0"/>
    </xf>
    <xf numFmtId="3" fontId="7" fillId="39" borderId="14" xfId="0" applyNumberFormat="1" applyFont="1" applyFill="1" applyBorder="1" applyAlignment="1" applyProtection="1">
      <alignment horizontal="right" vertical="center"/>
      <protection locked="0"/>
    </xf>
    <xf numFmtId="49" fontId="1" fillId="2" borderId="14" xfId="0" applyNumberFormat="1" applyFont="1" applyFill="1" applyBorder="1" applyAlignment="1" applyProtection="1">
      <alignment horizontal="center" vertical="center" wrapText="1"/>
      <protection/>
    </xf>
    <xf numFmtId="49" fontId="2" fillId="2" borderId="14" xfId="0" applyNumberFormat="1" applyFont="1" applyFill="1" applyBorder="1" applyAlignment="1" applyProtection="1">
      <alignment horizontal="center" vertical="center" wrapText="1"/>
      <protection/>
    </xf>
    <xf numFmtId="49" fontId="1" fillId="2" borderId="14" xfId="0" applyNumberFormat="1" applyFont="1" applyFill="1" applyBorder="1" applyAlignment="1" applyProtection="1">
      <alignment horizontal="center" vertical="center"/>
      <protection/>
    </xf>
    <xf numFmtId="49" fontId="1" fillId="40" borderId="28" xfId="0" applyNumberFormat="1" applyFont="1" applyFill="1" applyBorder="1" applyAlignment="1" applyProtection="1">
      <alignment horizontal="center" vertical="top" wrapText="1"/>
      <protection/>
    </xf>
    <xf numFmtId="49" fontId="1" fillId="40" borderId="29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top" wrapText="1"/>
      <protection/>
    </xf>
    <xf numFmtId="0" fontId="10" fillId="0" borderId="0" xfId="0" applyFont="1" applyAlignment="1" applyProtection="1">
      <alignment horizontal="right" vertical="center" wrapText="1"/>
      <protection/>
    </xf>
    <xf numFmtId="3" fontId="5" fillId="2" borderId="35" xfId="0" applyNumberFormat="1" applyFont="1" applyFill="1" applyBorder="1" applyAlignment="1" applyProtection="1">
      <alignment horizontal="right" vertical="center"/>
      <protection/>
    </xf>
    <xf numFmtId="3" fontId="5" fillId="2" borderId="36" xfId="0" applyNumberFormat="1" applyFont="1" applyFill="1" applyBorder="1" applyAlignment="1" applyProtection="1">
      <alignment horizontal="right" vertical="center"/>
      <protection/>
    </xf>
    <xf numFmtId="3" fontId="5" fillId="2" borderId="37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40" borderId="14" xfId="0" applyFont="1" applyFill="1" applyBorder="1" applyAlignment="1" applyProtection="1" quotePrefix="1">
      <alignment horizontal="center" vertical="top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4" fillId="0" borderId="0" xfId="60" applyFont="1" applyProtection="1">
      <alignment/>
      <protection/>
    </xf>
    <xf numFmtId="0" fontId="22" fillId="0" borderId="0" xfId="0" applyFont="1" applyAlignment="1" applyProtection="1">
      <alignment/>
      <protection locked="0"/>
    </xf>
    <xf numFmtId="3" fontId="21" fillId="2" borderId="3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/>
    </xf>
    <xf numFmtId="0" fontId="20" fillId="2" borderId="14" xfId="0" applyFont="1" applyFill="1" applyBorder="1" applyAlignment="1" applyProtection="1">
      <alignment horizontal="center" vertical="center" wrapText="1"/>
      <protection/>
    </xf>
    <xf numFmtId="49" fontId="1" fillId="4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/>
      <protection/>
    </xf>
    <xf numFmtId="1" fontId="15" fillId="36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23" fillId="2" borderId="14" xfId="57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23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left" vertical="top" wrapText="1"/>
      <protection/>
    </xf>
    <xf numFmtId="0" fontId="0" fillId="2" borderId="14" xfId="0" applyFont="1" applyFill="1" applyBorder="1" applyAlignment="1" applyProtection="1">
      <alignment horizontal="center" vertical="center"/>
      <protection locked="0"/>
    </xf>
    <xf numFmtId="3" fontId="0" fillId="2" borderId="14" xfId="0" applyNumberFormat="1" applyFont="1" applyFill="1" applyBorder="1" applyAlignment="1" applyProtection="1">
      <alignment horizontal="right" vertical="center"/>
      <protection locked="0"/>
    </xf>
    <xf numFmtId="0" fontId="23" fillId="0" borderId="14" xfId="57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vertical="top"/>
      <protection/>
    </xf>
    <xf numFmtId="0" fontId="24" fillId="0" borderId="0" xfId="60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5" fillId="0" borderId="0" xfId="6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6" fillId="0" borderId="0" xfId="0" applyFont="1" applyAlignment="1">
      <alignment/>
    </xf>
    <xf numFmtId="0" fontId="0" fillId="0" borderId="38" xfId="0" applyFont="1" applyFill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16" fillId="2" borderId="41" xfId="0" applyFont="1" applyFill="1" applyBorder="1" applyAlignment="1" applyProtection="1">
      <alignment horizontal="center" vertical="center"/>
      <protection/>
    </xf>
    <xf numFmtId="0" fontId="16" fillId="2" borderId="42" xfId="0" applyFont="1" applyFill="1" applyBorder="1" applyAlignment="1" applyProtection="1">
      <alignment horizontal="center" vertical="center"/>
      <protection/>
    </xf>
    <xf numFmtId="0" fontId="16" fillId="2" borderId="43" xfId="0" applyFont="1" applyFill="1" applyBorder="1" applyAlignment="1" applyProtection="1">
      <alignment horizontal="center" vertical="center"/>
      <protection/>
    </xf>
    <xf numFmtId="0" fontId="27" fillId="2" borderId="41" xfId="0" applyFont="1" applyFill="1" applyBorder="1" applyAlignment="1" applyProtection="1">
      <alignment horizontal="center" vertical="center"/>
      <protection/>
    </xf>
    <xf numFmtId="0" fontId="27" fillId="2" borderId="42" xfId="0" applyFont="1" applyFill="1" applyBorder="1" applyAlignment="1" applyProtection="1">
      <alignment horizontal="center" vertical="center"/>
      <protection/>
    </xf>
    <xf numFmtId="0" fontId="27" fillId="2" borderId="43" xfId="0" applyFont="1" applyFill="1" applyBorder="1" applyAlignment="1" applyProtection="1">
      <alignment horizontal="center" vertical="center"/>
      <protection/>
    </xf>
    <xf numFmtId="0" fontId="15" fillId="2" borderId="41" xfId="0" applyFont="1" applyFill="1" applyBorder="1" applyAlignment="1" applyProtection="1">
      <alignment horizontal="left" vertical="center" wrapText="1" shrinkToFit="1"/>
      <protection/>
    </xf>
    <xf numFmtId="0" fontId="15" fillId="2" borderId="42" xfId="0" applyFont="1" applyFill="1" applyBorder="1" applyAlignment="1" applyProtection="1">
      <alignment horizontal="left" vertical="center" wrapText="1" shrinkToFit="1"/>
      <protection/>
    </xf>
    <xf numFmtId="0" fontId="15" fillId="2" borderId="43" xfId="0" applyFont="1" applyFill="1" applyBorder="1" applyAlignment="1" applyProtection="1">
      <alignment horizontal="left" vertical="center" wrapText="1" shrinkToFit="1"/>
      <protection/>
    </xf>
    <xf numFmtId="0" fontId="17" fillId="0" borderId="40" xfId="0" applyFont="1" applyBorder="1" applyAlignment="1" applyProtection="1">
      <alignment horizontal="left" vertical="center"/>
      <protection/>
    </xf>
    <xf numFmtId="0" fontId="17" fillId="0" borderId="39" xfId="0" applyFont="1" applyBorder="1" applyAlignment="1" applyProtection="1">
      <alignment horizontal="left" vertic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24" fillId="0" borderId="45" xfId="6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/>
      <protection/>
    </xf>
    <xf numFmtId="0" fontId="15" fillId="2" borderId="43" xfId="0" applyNumberFormat="1" applyFont="1" applyFill="1" applyBorder="1" applyAlignment="1" applyProtection="1">
      <alignment horizontal="center" vertical="center" wrapText="1" shrinkToFit="1"/>
      <protection/>
    </xf>
    <xf numFmtId="0" fontId="15" fillId="2" borderId="41" xfId="0" applyNumberFormat="1" applyFont="1" applyFill="1" applyBorder="1" applyAlignment="1" applyProtection="1">
      <alignment horizontal="center" vertical="center" wrapText="1" shrinkToFit="1"/>
      <protection/>
    </xf>
    <xf numFmtId="0" fontId="15" fillId="2" borderId="42" xfId="0" applyNumberFormat="1" applyFont="1" applyFill="1" applyBorder="1" applyAlignment="1" applyProtection="1">
      <alignment horizontal="center" vertical="center" wrapText="1" shrinkToFit="1"/>
      <protection/>
    </xf>
    <xf numFmtId="0" fontId="44" fillId="2" borderId="41" xfId="0" applyFont="1" applyFill="1" applyBorder="1" applyAlignment="1" applyProtection="1">
      <alignment horizontal="center" vertical="center"/>
      <protection/>
    </xf>
    <xf numFmtId="0" fontId="44" fillId="2" borderId="42" xfId="0" applyFont="1" applyFill="1" applyBorder="1" applyAlignment="1" applyProtection="1">
      <alignment horizontal="center" vertical="center"/>
      <protection/>
    </xf>
    <xf numFmtId="0" fontId="44" fillId="2" borderId="43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zoomScalePageLayoutView="0" workbookViewId="0" topLeftCell="A1">
      <selection activeCell="C25" sqref="C25"/>
    </sheetView>
  </sheetViews>
  <sheetFormatPr defaultColWidth="9.140625" defaultRowHeight="15"/>
  <cols>
    <col min="3" max="3" width="63.57421875" style="0" customWidth="1"/>
    <col min="5" max="5" width="91.00390625" style="0" customWidth="1"/>
    <col min="11" max="11" width="51.140625" style="0" customWidth="1"/>
  </cols>
  <sheetData>
    <row r="1" spans="2:9" ht="23.25">
      <c r="B1" s="25" t="s">
        <v>99</v>
      </c>
      <c r="E1" s="24" t="s">
        <v>1020</v>
      </c>
      <c r="I1" s="24" t="s">
        <v>158</v>
      </c>
    </row>
    <row r="2" ht="15.75" thickBot="1"/>
    <row r="3" spans="2:11" ht="15">
      <c r="B3" s="5">
        <v>411</v>
      </c>
      <c r="C3" s="6" t="s">
        <v>707</v>
      </c>
      <c r="D3">
        <v>411</v>
      </c>
      <c r="E3" s="6" t="s">
        <v>933</v>
      </c>
      <c r="F3">
        <f aca="true" t="shared" si="0" ref="F3:F34">+IF(B3=D3,"",1)</f>
      </c>
      <c r="G3">
        <f aca="true" t="shared" si="1" ref="G3:G34">+IF(C3=E3,"",1)</f>
      </c>
      <c r="H3" s="45">
        <f>+B3-J3</f>
        <v>0</v>
      </c>
      <c r="I3" s="17">
        <f>+IF(C3=K3,0,111)</f>
        <v>0</v>
      </c>
      <c r="J3">
        <v>411</v>
      </c>
      <c r="K3" t="s">
        <v>933</v>
      </c>
    </row>
    <row r="4" spans="2:11" ht="15">
      <c r="B4" s="7">
        <v>412</v>
      </c>
      <c r="C4" s="8" t="s">
        <v>709</v>
      </c>
      <c r="D4">
        <v>412</v>
      </c>
      <c r="E4" s="8" t="s">
        <v>934</v>
      </c>
      <c r="F4">
        <f t="shared" si="0"/>
      </c>
      <c r="G4">
        <f t="shared" si="1"/>
      </c>
      <c r="H4" s="45">
        <f aca="true" t="shared" si="2" ref="H4:H66">+B4-J4</f>
        <v>0</v>
      </c>
      <c r="I4" s="17">
        <f aca="true" t="shared" si="3" ref="I4:I66">+IF(C4=K4,0,111)</f>
        <v>0</v>
      </c>
      <c r="J4">
        <v>412</v>
      </c>
      <c r="K4" t="s">
        <v>934</v>
      </c>
    </row>
    <row r="5" spans="2:11" ht="15">
      <c r="B5" s="7">
        <v>413</v>
      </c>
      <c r="C5" s="8" t="s">
        <v>713</v>
      </c>
      <c r="D5">
        <v>413</v>
      </c>
      <c r="E5" s="8" t="s">
        <v>935</v>
      </c>
      <c r="F5">
        <f t="shared" si="0"/>
      </c>
      <c r="G5">
        <f t="shared" si="1"/>
      </c>
      <c r="H5" s="45">
        <f t="shared" si="2"/>
        <v>0</v>
      </c>
      <c r="I5" s="17">
        <f t="shared" si="3"/>
        <v>0</v>
      </c>
      <c r="J5">
        <v>413</v>
      </c>
      <c r="K5" t="s">
        <v>935</v>
      </c>
    </row>
    <row r="6" spans="2:11" ht="15">
      <c r="B6" s="7">
        <v>414</v>
      </c>
      <c r="C6" s="8" t="s">
        <v>714</v>
      </c>
      <c r="D6">
        <v>414</v>
      </c>
      <c r="E6" s="8" t="s">
        <v>936</v>
      </c>
      <c r="F6">
        <f t="shared" si="0"/>
      </c>
      <c r="G6">
        <f t="shared" si="1"/>
      </c>
      <c r="H6" s="45">
        <f t="shared" si="2"/>
        <v>0</v>
      </c>
      <c r="I6" s="17">
        <f t="shared" si="3"/>
        <v>0</v>
      </c>
      <c r="J6">
        <v>414</v>
      </c>
      <c r="K6" t="s">
        <v>936</v>
      </c>
    </row>
    <row r="7" spans="2:11" ht="15">
      <c r="B7" s="7">
        <v>415</v>
      </c>
      <c r="C7" s="8" t="s">
        <v>719</v>
      </c>
      <c r="D7">
        <v>415</v>
      </c>
      <c r="E7" s="8" t="s">
        <v>937</v>
      </c>
      <c r="F7">
        <f t="shared" si="0"/>
      </c>
      <c r="G7">
        <f t="shared" si="1"/>
      </c>
      <c r="H7" s="45">
        <f t="shared" si="2"/>
        <v>0</v>
      </c>
      <c r="I7" s="17">
        <f t="shared" si="3"/>
        <v>0</v>
      </c>
      <c r="J7">
        <v>415</v>
      </c>
      <c r="K7" t="s">
        <v>937</v>
      </c>
    </row>
    <row r="8" spans="2:11" ht="15">
      <c r="B8" s="7">
        <v>416</v>
      </c>
      <c r="C8" s="8" t="s">
        <v>720</v>
      </c>
      <c r="D8">
        <v>416</v>
      </c>
      <c r="E8" s="8" t="s">
        <v>938</v>
      </c>
      <c r="F8">
        <f t="shared" si="0"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100</v>
      </c>
    </row>
    <row r="9" spans="2:11" ht="15">
      <c r="B9" s="7">
        <v>417</v>
      </c>
      <c r="C9" s="8" t="s">
        <v>721</v>
      </c>
      <c r="D9">
        <v>417</v>
      </c>
      <c r="E9" s="8" t="s">
        <v>939</v>
      </c>
      <c r="F9">
        <f t="shared" si="0"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101</v>
      </c>
    </row>
    <row r="10" spans="2:11" ht="15">
      <c r="B10" s="9">
        <v>418</v>
      </c>
      <c r="C10" s="8" t="s">
        <v>722</v>
      </c>
      <c r="D10">
        <v>418</v>
      </c>
      <c r="E10" s="8" t="s">
        <v>940</v>
      </c>
      <c r="F10">
        <f t="shared" si="0"/>
      </c>
      <c r="G10">
        <f t="shared" si="1"/>
      </c>
      <c r="H10" s="45">
        <f t="shared" si="2"/>
        <v>0</v>
      </c>
      <c r="I10" s="17">
        <f t="shared" si="3"/>
        <v>0</v>
      </c>
      <c r="J10">
        <v>418</v>
      </c>
      <c r="K10" t="s">
        <v>940</v>
      </c>
    </row>
    <row r="11" spans="2:11" ht="15">
      <c r="B11" s="7">
        <v>421</v>
      </c>
      <c r="C11" s="8" t="s">
        <v>723</v>
      </c>
      <c r="D11">
        <v>421</v>
      </c>
      <c r="E11" s="8" t="s">
        <v>941</v>
      </c>
      <c r="F11">
        <f t="shared" si="0"/>
      </c>
      <c r="G11">
        <f t="shared" si="1"/>
      </c>
      <c r="H11" s="45">
        <f t="shared" si="2"/>
        <v>0</v>
      </c>
      <c r="I11" s="17">
        <f t="shared" si="3"/>
        <v>0</v>
      </c>
      <c r="J11">
        <v>421</v>
      </c>
      <c r="K11" t="s">
        <v>941</v>
      </c>
    </row>
    <row r="12" spans="2:11" ht="15">
      <c r="B12" s="7">
        <v>422</v>
      </c>
      <c r="C12" s="8" t="s">
        <v>731</v>
      </c>
      <c r="D12">
        <v>422</v>
      </c>
      <c r="E12" s="8" t="s">
        <v>942</v>
      </c>
      <c r="F12">
        <f t="shared" si="0"/>
      </c>
      <c r="G12">
        <f t="shared" si="1"/>
      </c>
      <c r="H12" s="45">
        <f t="shared" si="2"/>
        <v>0</v>
      </c>
      <c r="I12" s="17">
        <f t="shared" si="3"/>
        <v>0</v>
      </c>
      <c r="J12">
        <v>422</v>
      </c>
      <c r="K12" t="s">
        <v>942</v>
      </c>
    </row>
    <row r="13" spans="2:11" ht="15">
      <c r="B13" s="7">
        <v>423</v>
      </c>
      <c r="C13" s="8" t="s">
        <v>737</v>
      </c>
      <c r="D13">
        <v>423</v>
      </c>
      <c r="E13" s="8" t="s">
        <v>943</v>
      </c>
      <c r="F13">
        <f t="shared" si="0"/>
      </c>
      <c r="G13">
        <f t="shared" si="1"/>
      </c>
      <c r="H13" s="45">
        <f t="shared" si="2"/>
        <v>0</v>
      </c>
      <c r="I13" s="17">
        <f t="shared" si="3"/>
        <v>0</v>
      </c>
      <c r="J13">
        <v>423</v>
      </c>
      <c r="K13" t="s">
        <v>943</v>
      </c>
    </row>
    <row r="14" spans="2:11" ht="15">
      <c r="B14" s="7">
        <v>424</v>
      </c>
      <c r="C14" s="8" t="s">
        <v>745</v>
      </c>
      <c r="D14">
        <v>424</v>
      </c>
      <c r="E14" s="8" t="s">
        <v>944</v>
      </c>
      <c r="F14">
        <f t="shared" si="0"/>
      </c>
      <c r="G14">
        <f t="shared" si="1"/>
      </c>
      <c r="H14" s="45">
        <f t="shared" si="2"/>
        <v>0</v>
      </c>
      <c r="I14" s="17">
        <f t="shared" si="3"/>
        <v>0</v>
      </c>
      <c r="J14">
        <v>424</v>
      </c>
      <c r="K14" t="s">
        <v>944</v>
      </c>
    </row>
    <row r="15" spans="2:11" ht="15">
      <c r="B15" s="7">
        <v>425</v>
      </c>
      <c r="C15" s="8" t="s">
        <v>753</v>
      </c>
      <c r="D15">
        <v>425</v>
      </c>
      <c r="E15" s="8" t="s">
        <v>945</v>
      </c>
      <c r="F15">
        <f t="shared" si="0"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102</v>
      </c>
    </row>
    <row r="16" spans="2:11" ht="15">
      <c r="B16" s="7">
        <v>426</v>
      </c>
      <c r="C16" s="8" t="s">
        <v>756</v>
      </c>
      <c r="D16">
        <v>426</v>
      </c>
      <c r="E16" s="8" t="s">
        <v>946</v>
      </c>
      <c r="F16">
        <f t="shared" si="0"/>
      </c>
      <c r="G16">
        <f t="shared" si="1"/>
      </c>
      <c r="H16" s="45">
        <f t="shared" si="2"/>
        <v>0</v>
      </c>
      <c r="I16" s="17">
        <f t="shared" si="3"/>
        <v>0</v>
      </c>
      <c r="J16">
        <v>426</v>
      </c>
      <c r="K16" t="s">
        <v>946</v>
      </c>
    </row>
    <row r="17" spans="2:11" ht="15">
      <c r="B17" s="7">
        <v>431</v>
      </c>
      <c r="C17" s="8" t="s">
        <v>766</v>
      </c>
      <c r="D17">
        <v>431</v>
      </c>
      <c r="E17" s="8" t="s">
        <v>947</v>
      </c>
      <c r="F17">
        <f t="shared" si="0"/>
      </c>
      <c r="G17">
        <f t="shared" si="1"/>
      </c>
      <c r="H17" s="45">
        <f t="shared" si="2"/>
        <v>0</v>
      </c>
      <c r="I17" s="17">
        <f t="shared" si="3"/>
        <v>0</v>
      </c>
      <c r="J17">
        <v>431</v>
      </c>
      <c r="K17" t="s">
        <v>947</v>
      </c>
    </row>
    <row r="18" spans="2:11" ht="15">
      <c r="B18" s="9">
        <v>432</v>
      </c>
      <c r="C18" s="8" t="s">
        <v>770</v>
      </c>
      <c r="D18">
        <v>432</v>
      </c>
      <c r="E18" s="8" t="s">
        <v>948</v>
      </c>
      <c r="F18">
        <f t="shared" si="0"/>
      </c>
      <c r="G18">
        <f t="shared" si="1"/>
      </c>
      <c r="H18" s="45">
        <f t="shared" si="2"/>
        <v>0</v>
      </c>
      <c r="I18" s="17">
        <f t="shared" si="3"/>
        <v>0</v>
      </c>
      <c r="J18">
        <v>432</v>
      </c>
      <c r="K18" t="s">
        <v>948</v>
      </c>
    </row>
    <row r="19" spans="2:11" ht="15">
      <c r="B19" s="7">
        <v>433</v>
      </c>
      <c r="C19" s="8" t="s">
        <v>771</v>
      </c>
      <c r="D19">
        <v>433</v>
      </c>
      <c r="E19" s="8" t="s">
        <v>949</v>
      </c>
      <c r="F19">
        <f t="shared" si="0"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103</v>
      </c>
    </row>
    <row r="20" spans="2:11" ht="15">
      <c r="B20" s="7">
        <v>434</v>
      </c>
      <c r="C20" s="8" t="s">
        <v>772</v>
      </c>
      <c r="D20">
        <v>434</v>
      </c>
      <c r="E20" s="8" t="s">
        <v>950</v>
      </c>
      <c r="F20">
        <f t="shared" si="0"/>
      </c>
      <c r="G20">
        <f t="shared" si="1"/>
      </c>
      <c r="H20" s="45">
        <f t="shared" si="2"/>
        <v>0</v>
      </c>
      <c r="I20" s="17">
        <f t="shared" si="3"/>
        <v>0</v>
      </c>
      <c r="J20">
        <v>434</v>
      </c>
      <c r="K20" t="s">
        <v>950</v>
      </c>
    </row>
    <row r="21" spans="2:11" ht="15">
      <c r="B21" s="9">
        <v>435</v>
      </c>
      <c r="C21" s="8" t="s">
        <v>776</v>
      </c>
      <c r="D21">
        <v>435</v>
      </c>
      <c r="E21" s="8" t="s">
        <v>951</v>
      </c>
      <c r="F21">
        <f t="shared" si="0"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104</v>
      </c>
    </row>
    <row r="22" spans="2:11" ht="15">
      <c r="B22" s="7">
        <v>441</v>
      </c>
      <c r="C22" s="8" t="s">
        <v>777</v>
      </c>
      <c r="D22">
        <v>441</v>
      </c>
      <c r="E22" s="8" t="s">
        <v>952</v>
      </c>
      <c r="F22">
        <f t="shared" si="0"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105</v>
      </c>
    </row>
    <row r="23" spans="2:11" ht="15">
      <c r="B23" s="7">
        <v>442</v>
      </c>
      <c r="C23" s="8" t="s">
        <v>787</v>
      </c>
      <c r="D23">
        <v>442</v>
      </c>
      <c r="E23" s="8" t="s">
        <v>953</v>
      </c>
      <c r="F23">
        <f t="shared" si="0"/>
      </c>
      <c r="G23">
        <f t="shared" si="1"/>
      </c>
      <c r="H23" s="45">
        <f t="shared" si="2"/>
        <v>0</v>
      </c>
      <c r="I23" s="17">
        <f t="shared" si="3"/>
        <v>0</v>
      </c>
      <c r="J23">
        <v>442</v>
      </c>
      <c r="K23" t="s">
        <v>953</v>
      </c>
    </row>
    <row r="24" spans="2:11" ht="15">
      <c r="B24" s="7">
        <v>443</v>
      </c>
      <c r="C24" s="8" t="s">
        <v>794</v>
      </c>
      <c r="D24">
        <v>443</v>
      </c>
      <c r="E24" s="8" t="s">
        <v>954</v>
      </c>
      <c r="F24">
        <f t="shared" si="0"/>
      </c>
      <c r="G24">
        <f t="shared" si="1"/>
      </c>
      <c r="H24" s="45">
        <f t="shared" si="2"/>
        <v>0</v>
      </c>
      <c r="I24" s="17">
        <f t="shared" si="3"/>
        <v>0</v>
      </c>
      <c r="J24">
        <v>443</v>
      </c>
      <c r="K24" t="s">
        <v>954</v>
      </c>
    </row>
    <row r="25" spans="2:11" ht="15">
      <c r="B25" s="7">
        <v>444</v>
      </c>
      <c r="C25" s="8" t="s">
        <v>795</v>
      </c>
      <c r="D25">
        <v>444</v>
      </c>
      <c r="E25" s="8" t="s">
        <v>955</v>
      </c>
      <c r="F25">
        <f t="shared" si="0"/>
      </c>
      <c r="G25">
        <f t="shared" si="1"/>
      </c>
      <c r="H25" s="45">
        <f t="shared" si="2"/>
        <v>0</v>
      </c>
      <c r="I25" s="17">
        <f t="shared" si="3"/>
        <v>0</v>
      </c>
      <c r="J25">
        <v>444</v>
      </c>
      <c r="K25" t="s">
        <v>955</v>
      </c>
    </row>
    <row r="26" spans="2:11" ht="30">
      <c r="B26" s="7">
        <v>451</v>
      </c>
      <c r="C26" s="8" t="s">
        <v>799</v>
      </c>
      <c r="D26">
        <v>451</v>
      </c>
      <c r="E26" s="8" t="s">
        <v>956</v>
      </c>
      <c r="F26">
        <f t="shared" si="0"/>
      </c>
      <c r="G26">
        <f t="shared" si="1"/>
      </c>
      <c r="H26" s="45">
        <f t="shared" si="2"/>
        <v>0</v>
      </c>
      <c r="I26" s="17">
        <f t="shared" si="3"/>
        <v>0</v>
      </c>
      <c r="J26">
        <v>451</v>
      </c>
      <c r="K26" t="s">
        <v>956</v>
      </c>
    </row>
    <row r="27" spans="2:11" ht="15">
      <c r="B27" s="7">
        <v>452</v>
      </c>
      <c r="C27" s="8" t="s">
        <v>802</v>
      </c>
      <c r="D27">
        <v>452</v>
      </c>
      <c r="E27" s="8" t="s">
        <v>957</v>
      </c>
      <c r="F27">
        <f t="shared" si="0"/>
      </c>
      <c r="G27">
        <f t="shared" si="1"/>
      </c>
      <c r="H27" s="45">
        <f t="shared" si="2"/>
        <v>0</v>
      </c>
      <c r="I27" s="17">
        <f t="shared" si="3"/>
        <v>0</v>
      </c>
      <c r="J27">
        <v>452</v>
      </c>
      <c r="K27" t="s">
        <v>957</v>
      </c>
    </row>
    <row r="28" spans="2:11" ht="15">
      <c r="B28" s="7">
        <v>453</v>
      </c>
      <c r="C28" s="8" t="s">
        <v>805</v>
      </c>
      <c r="D28">
        <v>453</v>
      </c>
      <c r="E28" s="8" t="s">
        <v>958</v>
      </c>
      <c r="F28">
        <f t="shared" si="0"/>
      </c>
      <c r="G28">
        <f t="shared" si="1"/>
      </c>
      <c r="H28" s="45">
        <f t="shared" si="2"/>
        <v>0</v>
      </c>
      <c r="I28" s="17">
        <f t="shared" si="3"/>
        <v>0</v>
      </c>
      <c r="J28">
        <v>453</v>
      </c>
      <c r="K28" t="s">
        <v>958</v>
      </c>
    </row>
    <row r="29" spans="2:11" ht="15">
      <c r="B29" s="7">
        <v>454</v>
      </c>
      <c r="C29" s="8" t="s">
        <v>808</v>
      </c>
      <c r="D29">
        <v>454</v>
      </c>
      <c r="E29" s="8" t="s">
        <v>959</v>
      </c>
      <c r="F29">
        <f t="shared" si="0"/>
      </c>
      <c r="G29">
        <f t="shared" si="1"/>
      </c>
      <c r="H29" s="45">
        <f t="shared" si="2"/>
        <v>0</v>
      </c>
      <c r="I29" s="17">
        <f t="shared" si="3"/>
        <v>0</v>
      </c>
      <c r="J29">
        <v>454</v>
      </c>
      <c r="K29" t="s">
        <v>959</v>
      </c>
    </row>
    <row r="30" spans="2:11" ht="15">
      <c r="B30" s="9">
        <v>461</v>
      </c>
      <c r="C30" s="8" t="s">
        <v>811</v>
      </c>
      <c r="D30">
        <v>461</v>
      </c>
      <c r="E30" s="8" t="s">
        <v>960</v>
      </c>
      <c r="F30">
        <f t="shared" si="0"/>
      </c>
      <c r="G30">
        <f t="shared" si="1"/>
      </c>
      <c r="H30" s="45">
        <f t="shared" si="2"/>
        <v>0</v>
      </c>
      <c r="I30" s="17">
        <f t="shared" si="3"/>
        <v>0</v>
      </c>
      <c r="J30">
        <v>461</v>
      </c>
      <c r="K30" t="s">
        <v>960</v>
      </c>
    </row>
    <row r="31" spans="2:11" ht="15">
      <c r="B31" s="7">
        <v>462</v>
      </c>
      <c r="C31" s="8" t="s">
        <v>814</v>
      </c>
      <c r="D31">
        <v>462</v>
      </c>
      <c r="E31" s="8" t="s">
        <v>961</v>
      </c>
      <c r="F31">
        <f t="shared" si="0"/>
      </c>
      <c r="G31">
        <f t="shared" si="1"/>
      </c>
      <c r="H31" s="45">
        <f t="shared" si="2"/>
        <v>0</v>
      </c>
      <c r="I31" s="17">
        <f t="shared" si="3"/>
        <v>0</v>
      </c>
      <c r="J31">
        <v>462</v>
      </c>
      <c r="K31" t="s">
        <v>961</v>
      </c>
    </row>
    <row r="32" spans="2:11" ht="15">
      <c r="B32" s="7">
        <v>463</v>
      </c>
      <c r="C32" s="8" t="s">
        <v>817</v>
      </c>
      <c r="D32">
        <v>463</v>
      </c>
      <c r="E32" s="8" t="s">
        <v>962</v>
      </c>
      <c r="F32">
        <f t="shared" si="0"/>
      </c>
      <c r="G32">
        <f t="shared" si="1"/>
      </c>
      <c r="H32" s="45">
        <f t="shared" si="2"/>
        <v>0</v>
      </c>
      <c r="I32" s="17">
        <f t="shared" si="3"/>
        <v>0</v>
      </c>
      <c r="J32">
        <v>463</v>
      </c>
      <c r="K32" t="s">
        <v>962</v>
      </c>
    </row>
    <row r="33" spans="2:11" ht="30">
      <c r="B33" s="7">
        <v>464</v>
      </c>
      <c r="C33" s="8" t="s">
        <v>819</v>
      </c>
      <c r="D33">
        <v>464</v>
      </c>
      <c r="E33" s="8" t="s">
        <v>963</v>
      </c>
      <c r="F33">
        <f t="shared" si="0"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106</v>
      </c>
    </row>
    <row r="34" spans="2:11" ht="15">
      <c r="B34" s="9">
        <v>465</v>
      </c>
      <c r="C34" s="10" t="s">
        <v>822</v>
      </c>
      <c r="D34">
        <v>465</v>
      </c>
      <c r="E34" s="10" t="s">
        <v>964</v>
      </c>
      <c r="F34">
        <f t="shared" si="0"/>
      </c>
      <c r="G34">
        <f t="shared" si="1"/>
      </c>
      <c r="H34" s="45">
        <f t="shared" si="2"/>
        <v>0</v>
      </c>
      <c r="I34" s="17">
        <f t="shared" si="3"/>
        <v>0</v>
      </c>
      <c r="J34">
        <v>465</v>
      </c>
      <c r="K34" t="s">
        <v>964</v>
      </c>
    </row>
    <row r="35" spans="1:11" ht="30">
      <c r="A35">
        <v>1</v>
      </c>
      <c r="B35" s="23">
        <v>471</v>
      </c>
      <c r="C35" s="22" t="s">
        <v>981</v>
      </c>
      <c r="D35">
        <v>471</v>
      </c>
      <c r="E35" s="8" t="s">
        <v>965</v>
      </c>
      <c r="F35">
        <f aca="true" t="shared" si="4" ref="F35:F67">+IF(B35=D35,"",1)</f>
      </c>
      <c r="G35">
        <f aca="true" t="shared" si="5" ref="G35:G67">+IF(C35=E35,"",1)</f>
      </c>
      <c r="H35" s="45">
        <f t="shared" si="2"/>
        <v>0</v>
      </c>
      <c r="I35" s="17">
        <f t="shared" si="3"/>
        <v>111</v>
      </c>
      <c r="J35">
        <v>471</v>
      </c>
      <c r="K35" t="s">
        <v>107</v>
      </c>
    </row>
    <row r="36" spans="2:11" ht="15">
      <c r="B36" s="7">
        <v>472</v>
      </c>
      <c r="C36" s="8" t="s">
        <v>825</v>
      </c>
      <c r="D36">
        <v>472</v>
      </c>
      <c r="E36" s="8" t="s">
        <v>966</v>
      </c>
      <c r="F36">
        <f t="shared" si="4"/>
      </c>
      <c r="G36">
        <f t="shared" si="5"/>
      </c>
      <c r="H36" s="45">
        <f t="shared" si="2"/>
        <v>0</v>
      </c>
      <c r="I36" s="17">
        <f t="shared" si="3"/>
        <v>0</v>
      </c>
      <c r="J36">
        <v>472</v>
      </c>
      <c r="K36" t="s">
        <v>966</v>
      </c>
    </row>
    <row r="37" spans="2:11" ht="15">
      <c r="B37" s="7">
        <v>481</v>
      </c>
      <c r="C37" s="8" t="s">
        <v>835</v>
      </c>
      <c r="D37">
        <v>481</v>
      </c>
      <c r="E37" s="8" t="s">
        <v>967</v>
      </c>
      <c r="F37">
        <f t="shared" si="4"/>
      </c>
      <c r="G37">
        <f t="shared" si="5"/>
      </c>
      <c r="H37" s="45">
        <f t="shared" si="2"/>
        <v>0</v>
      </c>
      <c r="I37" s="17">
        <f t="shared" si="3"/>
        <v>0</v>
      </c>
      <c r="J37">
        <v>481</v>
      </c>
      <c r="K37" t="s">
        <v>967</v>
      </c>
    </row>
    <row r="38" spans="2:11" ht="15">
      <c r="B38" s="7">
        <v>482</v>
      </c>
      <c r="C38" s="8" t="s">
        <v>838</v>
      </c>
      <c r="D38">
        <v>482</v>
      </c>
      <c r="E38" s="8" t="s">
        <v>968</v>
      </c>
      <c r="F38">
        <f t="shared" si="4"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108</v>
      </c>
    </row>
    <row r="39" spans="2:11" ht="15">
      <c r="B39" s="7">
        <v>483</v>
      </c>
      <c r="C39" s="8" t="s">
        <v>841</v>
      </c>
      <c r="D39">
        <v>483</v>
      </c>
      <c r="E39" s="8" t="s">
        <v>969</v>
      </c>
      <c r="F39">
        <f t="shared" si="4"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109</v>
      </c>
    </row>
    <row r="40" spans="2:11" ht="30">
      <c r="B40" s="9">
        <v>484</v>
      </c>
      <c r="C40" s="8" t="s">
        <v>842</v>
      </c>
      <c r="D40">
        <v>484</v>
      </c>
      <c r="E40" s="8" t="s">
        <v>970</v>
      </c>
      <c r="F40">
        <f t="shared" si="4"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110</v>
      </c>
    </row>
    <row r="41" spans="2:11" ht="30">
      <c r="B41" s="9">
        <v>485</v>
      </c>
      <c r="C41" s="8" t="s">
        <v>845</v>
      </c>
      <c r="D41">
        <v>485</v>
      </c>
      <c r="E41" s="8" t="s">
        <v>971</v>
      </c>
      <c r="F41">
        <f t="shared" si="4"/>
      </c>
      <c r="G41">
        <f t="shared" si="5"/>
      </c>
      <c r="H41" s="45">
        <f t="shared" si="2"/>
        <v>0</v>
      </c>
      <c r="I41" s="17">
        <f t="shared" si="3"/>
        <v>0</v>
      </c>
      <c r="J41">
        <v>485</v>
      </c>
      <c r="K41" t="s">
        <v>971</v>
      </c>
    </row>
    <row r="42" spans="2:11" ht="30">
      <c r="B42" s="11">
        <v>489</v>
      </c>
      <c r="C42" s="8" t="s">
        <v>847</v>
      </c>
      <c r="D42">
        <v>489</v>
      </c>
      <c r="E42" s="8" t="s">
        <v>972</v>
      </c>
      <c r="F42">
        <f t="shared" si="4"/>
      </c>
      <c r="G42">
        <f t="shared" si="5"/>
      </c>
      <c r="H42" s="45">
        <f t="shared" si="2"/>
        <v>0</v>
      </c>
      <c r="I42" s="17">
        <f t="shared" si="3"/>
        <v>0</v>
      </c>
      <c r="J42">
        <v>489</v>
      </c>
      <c r="K42" t="s">
        <v>972</v>
      </c>
    </row>
    <row r="43" spans="1:11" ht="15">
      <c r="A43">
        <v>1</v>
      </c>
      <c r="B43" s="19">
        <v>494</v>
      </c>
      <c r="C43" s="22" t="s">
        <v>977</v>
      </c>
      <c r="D43">
        <v>494</v>
      </c>
      <c r="E43" s="8" t="s">
        <v>973</v>
      </c>
      <c r="F43">
        <f t="shared" si="4"/>
      </c>
      <c r="G43">
        <f t="shared" si="5"/>
      </c>
      <c r="H43" s="45">
        <f t="shared" si="2"/>
        <v>0</v>
      </c>
      <c r="I43" s="17">
        <f t="shared" si="3"/>
        <v>0</v>
      </c>
      <c r="J43">
        <v>494</v>
      </c>
      <c r="K43" t="s">
        <v>973</v>
      </c>
    </row>
    <row r="44" spans="1:11" ht="15">
      <c r="A44">
        <v>1</v>
      </c>
      <c r="B44" s="19">
        <v>495</v>
      </c>
      <c r="C44" s="22" t="s">
        <v>978</v>
      </c>
      <c r="D44">
        <v>495</v>
      </c>
      <c r="E44" s="8" t="s">
        <v>974</v>
      </c>
      <c r="F44">
        <f t="shared" si="4"/>
      </c>
      <c r="G44">
        <f t="shared" si="5"/>
      </c>
      <c r="H44" s="45">
        <f t="shared" si="2"/>
        <v>0</v>
      </c>
      <c r="I44" s="17">
        <f t="shared" si="3"/>
        <v>0</v>
      </c>
      <c r="J44">
        <v>495</v>
      </c>
      <c r="K44" t="s">
        <v>974</v>
      </c>
    </row>
    <row r="45" spans="1:11" ht="30">
      <c r="A45">
        <v>1</v>
      </c>
      <c r="B45" s="19">
        <v>496</v>
      </c>
      <c r="C45" s="22" t="s">
        <v>979</v>
      </c>
      <c r="D45">
        <v>496</v>
      </c>
      <c r="E45" s="8" t="s">
        <v>975</v>
      </c>
      <c r="F45">
        <f t="shared" si="4"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111</v>
      </c>
    </row>
    <row r="46" spans="1:11" ht="15">
      <c r="A46">
        <v>1</v>
      </c>
      <c r="B46" s="19">
        <v>499</v>
      </c>
      <c r="C46" s="22" t="s">
        <v>980</v>
      </c>
      <c r="D46">
        <v>499</v>
      </c>
      <c r="E46" s="8" t="s">
        <v>976</v>
      </c>
      <c r="F46">
        <f t="shared" si="4"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112</v>
      </c>
    </row>
    <row r="47" spans="2:11" ht="15">
      <c r="B47" s="12">
        <v>511</v>
      </c>
      <c r="C47" s="8" t="s">
        <v>848</v>
      </c>
      <c r="D47" s="8">
        <v>511</v>
      </c>
      <c r="E47" s="18" t="s">
        <v>999</v>
      </c>
      <c r="F47">
        <f t="shared" si="4"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113</v>
      </c>
    </row>
    <row r="48" spans="2:11" ht="15">
      <c r="B48" s="12">
        <v>512</v>
      </c>
      <c r="C48" s="8" t="s">
        <v>853</v>
      </c>
      <c r="D48" s="8">
        <v>512</v>
      </c>
      <c r="E48" s="18" t="s">
        <v>1000</v>
      </c>
      <c r="F48">
        <f t="shared" si="4"/>
      </c>
      <c r="G48">
        <f t="shared" si="5"/>
      </c>
      <c r="H48" s="45">
        <f t="shared" si="2"/>
        <v>0</v>
      </c>
      <c r="I48" s="17">
        <f t="shared" si="3"/>
        <v>0</v>
      </c>
      <c r="J48">
        <v>512</v>
      </c>
      <c r="K48" t="s">
        <v>1000</v>
      </c>
    </row>
    <row r="49" spans="2:11" ht="15">
      <c r="B49" s="12">
        <v>513</v>
      </c>
      <c r="C49" s="8" t="s">
        <v>863</v>
      </c>
      <c r="D49" s="8">
        <v>513</v>
      </c>
      <c r="E49" s="18" t="s">
        <v>1001</v>
      </c>
      <c r="F49">
        <f t="shared" si="4"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114</v>
      </c>
    </row>
    <row r="50" spans="2:11" ht="15">
      <c r="B50" s="9">
        <v>514</v>
      </c>
      <c r="C50" s="8" t="s">
        <v>864</v>
      </c>
      <c r="D50" s="8">
        <v>514</v>
      </c>
      <c r="E50" s="18" t="s">
        <v>1002</v>
      </c>
      <c r="F50">
        <f t="shared" si="4"/>
      </c>
      <c r="G50">
        <f t="shared" si="5"/>
      </c>
      <c r="H50" s="45">
        <f t="shared" si="2"/>
        <v>0</v>
      </c>
      <c r="I50" s="17">
        <f t="shared" si="3"/>
        <v>0</v>
      </c>
      <c r="J50">
        <v>514</v>
      </c>
      <c r="K50" t="s">
        <v>1002</v>
      </c>
    </row>
    <row r="51" spans="2:11" ht="15">
      <c r="B51" s="9">
        <v>515</v>
      </c>
      <c r="C51" s="8" t="s">
        <v>865</v>
      </c>
      <c r="D51" s="8">
        <v>515</v>
      </c>
      <c r="E51" s="18" t="s">
        <v>1003</v>
      </c>
      <c r="F51">
        <f t="shared" si="4"/>
      </c>
      <c r="G51">
        <f t="shared" si="5"/>
      </c>
      <c r="H51" s="45">
        <f t="shared" si="2"/>
        <v>0</v>
      </c>
      <c r="I51" s="17">
        <f t="shared" si="3"/>
        <v>0</v>
      </c>
      <c r="J51">
        <v>515</v>
      </c>
      <c r="K51" t="s">
        <v>1003</v>
      </c>
    </row>
    <row r="52" spans="2:11" ht="15">
      <c r="B52" s="12">
        <v>521</v>
      </c>
      <c r="C52" s="8" t="s">
        <v>866</v>
      </c>
      <c r="D52" s="8">
        <v>521</v>
      </c>
      <c r="E52" s="18" t="s">
        <v>1004</v>
      </c>
      <c r="F52">
        <f t="shared" si="4"/>
      </c>
      <c r="G52">
        <f t="shared" si="5"/>
      </c>
      <c r="H52" s="45">
        <f t="shared" si="2"/>
        <v>0</v>
      </c>
      <c r="I52" s="17">
        <f t="shared" si="3"/>
        <v>0</v>
      </c>
      <c r="J52">
        <v>521</v>
      </c>
      <c r="K52" t="s">
        <v>1004</v>
      </c>
    </row>
    <row r="53" spans="2:11" ht="15">
      <c r="B53" s="12">
        <v>522</v>
      </c>
      <c r="C53" s="8" t="s">
        <v>867</v>
      </c>
      <c r="D53" s="8">
        <v>522</v>
      </c>
      <c r="E53" s="18" t="s">
        <v>1005</v>
      </c>
      <c r="F53">
        <f t="shared" si="4"/>
      </c>
      <c r="G53">
        <f t="shared" si="5"/>
      </c>
      <c r="H53" s="45">
        <f t="shared" si="2"/>
        <v>0</v>
      </c>
      <c r="I53" s="17">
        <f t="shared" si="3"/>
        <v>0</v>
      </c>
      <c r="J53">
        <v>522</v>
      </c>
      <c r="K53" t="s">
        <v>1005</v>
      </c>
    </row>
    <row r="54" spans="2:11" ht="15">
      <c r="B54" s="12">
        <v>523</v>
      </c>
      <c r="C54" s="8" t="s">
        <v>871</v>
      </c>
      <c r="D54" s="8">
        <v>523</v>
      </c>
      <c r="E54" s="18" t="s">
        <v>1006</v>
      </c>
      <c r="F54">
        <f t="shared" si="4"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115</v>
      </c>
    </row>
    <row r="55" spans="2:11" ht="15">
      <c r="B55" s="12">
        <v>531</v>
      </c>
      <c r="C55" s="8" t="s">
        <v>872</v>
      </c>
      <c r="D55" s="8">
        <v>531</v>
      </c>
      <c r="E55" s="18" t="s">
        <v>1007</v>
      </c>
      <c r="F55">
        <f t="shared" si="4"/>
      </c>
      <c r="G55">
        <f t="shared" si="5"/>
      </c>
      <c r="H55" s="45">
        <f t="shared" si="2"/>
        <v>0</v>
      </c>
      <c r="I55" s="17">
        <f t="shared" si="3"/>
        <v>0</v>
      </c>
      <c r="J55">
        <v>531</v>
      </c>
      <c r="K55" t="s">
        <v>1007</v>
      </c>
    </row>
    <row r="56" spans="2:11" ht="15">
      <c r="B56" s="12">
        <v>541</v>
      </c>
      <c r="C56" s="8" t="s">
        <v>873</v>
      </c>
      <c r="D56" s="8">
        <v>541</v>
      </c>
      <c r="E56" s="18" t="s">
        <v>1008</v>
      </c>
      <c r="F56">
        <f t="shared" si="4"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116</v>
      </c>
    </row>
    <row r="57" spans="2:11" ht="15">
      <c r="B57" s="12">
        <v>542</v>
      </c>
      <c r="C57" s="8" t="s">
        <v>874</v>
      </c>
      <c r="D57" s="8">
        <v>542</v>
      </c>
      <c r="E57" s="18" t="s">
        <v>1009</v>
      </c>
      <c r="F57">
        <f t="shared" si="4"/>
      </c>
      <c r="G57">
        <f t="shared" si="5"/>
      </c>
      <c r="H57" s="45">
        <f t="shared" si="2"/>
        <v>0</v>
      </c>
      <c r="I57" s="17">
        <f t="shared" si="3"/>
        <v>0</v>
      </c>
      <c r="J57">
        <v>542</v>
      </c>
      <c r="K57" t="s">
        <v>1009</v>
      </c>
    </row>
    <row r="58" spans="2:11" ht="15">
      <c r="B58" s="12">
        <v>543</v>
      </c>
      <c r="C58" s="8" t="s">
        <v>876</v>
      </c>
      <c r="D58" s="8">
        <v>543</v>
      </c>
      <c r="E58" s="18" t="s">
        <v>1010</v>
      </c>
      <c r="F58">
        <f t="shared" si="4"/>
      </c>
      <c r="G58">
        <f t="shared" si="5"/>
      </c>
      <c r="H58" s="45">
        <f t="shared" si="2"/>
        <v>0</v>
      </c>
      <c r="I58" s="17">
        <f t="shared" si="3"/>
        <v>0</v>
      </c>
      <c r="J58">
        <v>543</v>
      </c>
      <c r="K58" t="s">
        <v>1010</v>
      </c>
    </row>
    <row r="59" spans="2:11" ht="30">
      <c r="B59" s="11">
        <v>551</v>
      </c>
      <c r="C59" s="8" t="s">
        <v>879</v>
      </c>
      <c r="D59" s="8">
        <v>551</v>
      </c>
      <c r="E59" s="18" t="s">
        <v>1011</v>
      </c>
      <c r="F59">
        <f t="shared" si="4"/>
      </c>
      <c r="G59">
        <f t="shared" si="5"/>
      </c>
      <c r="H59" s="45">
        <f t="shared" si="2"/>
        <v>0</v>
      </c>
      <c r="I59" s="17">
        <f t="shared" si="3"/>
        <v>0</v>
      </c>
      <c r="J59">
        <v>551</v>
      </c>
      <c r="K59" t="s">
        <v>1011</v>
      </c>
    </row>
    <row r="60" spans="2:11" ht="15">
      <c r="B60" s="7">
        <v>611</v>
      </c>
      <c r="C60" s="8" t="s">
        <v>880</v>
      </c>
      <c r="D60" s="8">
        <v>611</v>
      </c>
      <c r="E60" s="18" t="s">
        <v>1012</v>
      </c>
      <c r="F60">
        <f t="shared" si="4"/>
      </c>
      <c r="G60">
        <f t="shared" si="5"/>
      </c>
      <c r="H60" s="45">
        <f t="shared" si="2"/>
        <v>0</v>
      </c>
      <c r="I60" s="17">
        <f t="shared" si="3"/>
        <v>0</v>
      </c>
      <c r="J60">
        <v>611</v>
      </c>
      <c r="K60" t="s">
        <v>1012</v>
      </c>
    </row>
    <row r="61" spans="2:11" ht="15">
      <c r="B61" s="7">
        <v>612</v>
      </c>
      <c r="C61" s="8" t="s">
        <v>890</v>
      </c>
      <c r="D61" s="7">
        <v>612</v>
      </c>
      <c r="E61" s="18" t="s">
        <v>1013</v>
      </c>
      <c r="F61">
        <f t="shared" si="4"/>
      </c>
      <c r="G61">
        <f t="shared" si="5"/>
      </c>
      <c r="H61" s="45">
        <f t="shared" si="2"/>
        <v>0</v>
      </c>
      <c r="I61" s="17">
        <f t="shared" si="3"/>
        <v>0</v>
      </c>
      <c r="J61">
        <v>612</v>
      </c>
      <c r="K61" t="s">
        <v>1013</v>
      </c>
    </row>
    <row r="62" spans="2:11" ht="15">
      <c r="B62" s="7">
        <v>613</v>
      </c>
      <c r="C62" s="8" t="s">
        <v>898</v>
      </c>
      <c r="D62">
        <v>613</v>
      </c>
      <c r="E62" s="18" t="s">
        <v>1014</v>
      </c>
      <c r="F62">
        <f t="shared" si="4"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117</v>
      </c>
    </row>
    <row r="63" spans="2:11" ht="15">
      <c r="B63" s="9">
        <v>614</v>
      </c>
      <c r="C63" s="8" t="s">
        <v>899</v>
      </c>
      <c r="D63">
        <v>614</v>
      </c>
      <c r="E63" s="18" t="s">
        <v>1015</v>
      </c>
      <c r="F63">
        <f t="shared" si="4"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118</v>
      </c>
    </row>
    <row r="64" spans="2:11" ht="15">
      <c r="B64" s="7">
        <v>621</v>
      </c>
      <c r="C64" s="8" t="s">
        <v>900</v>
      </c>
      <c r="D64">
        <v>621</v>
      </c>
      <c r="E64" s="18" t="s">
        <v>1016</v>
      </c>
      <c r="F64">
        <f t="shared" si="4"/>
      </c>
      <c r="G64">
        <f t="shared" si="5"/>
      </c>
      <c r="H64" s="45">
        <f t="shared" si="2"/>
        <v>0</v>
      </c>
      <c r="I64" s="17">
        <f t="shared" si="3"/>
        <v>0</v>
      </c>
      <c r="J64">
        <v>621</v>
      </c>
      <c r="K64" t="s">
        <v>1016</v>
      </c>
    </row>
    <row r="65" spans="2:11" ht="15">
      <c r="B65" s="7">
        <v>622</v>
      </c>
      <c r="C65" s="8" t="s">
        <v>910</v>
      </c>
      <c r="D65">
        <v>622</v>
      </c>
      <c r="E65" s="18" t="s">
        <v>1017</v>
      </c>
      <c r="F65">
        <f t="shared" si="4"/>
      </c>
      <c r="G65">
        <f t="shared" si="5"/>
      </c>
      <c r="H65" s="45">
        <f t="shared" si="2"/>
        <v>0</v>
      </c>
      <c r="I65" s="17">
        <f t="shared" si="3"/>
        <v>0</v>
      </c>
      <c r="J65">
        <v>622</v>
      </c>
      <c r="K65" t="s">
        <v>1017</v>
      </c>
    </row>
    <row r="66" spans="2:11" ht="45">
      <c r="B66" s="9">
        <v>623</v>
      </c>
      <c r="C66" s="7" t="s">
        <v>919</v>
      </c>
      <c r="D66">
        <v>623</v>
      </c>
      <c r="E66" s="18" t="s">
        <v>1018</v>
      </c>
      <c r="F66">
        <f t="shared" si="4"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119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1019</v>
      </c>
      <c r="F67">
        <f t="shared" si="4"/>
      </c>
      <c r="G67">
        <f t="shared" si="5"/>
      </c>
      <c r="H67" s="45">
        <f>+B67-J67</f>
        <v>0</v>
      </c>
      <c r="I67" s="17">
        <f>+IF(C67=K67,0,111)</f>
        <v>111</v>
      </c>
      <c r="J67">
        <v>699</v>
      </c>
      <c r="K67" t="s">
        <v>120</v>
      </c>
    </row>
    <row r="68" spans="8:11" ht="15">
      <c r="H68" s="45"/>
      <c r="I68" s="17"/>
      <c r="J68">
        <v>711</v>
      </c>
      <c r="K68" t="s">
        <v>121</v>
      </c>
    </row>
    <row r="69" spans="10:11" ht="15">
      <c r="J69">
        <v>712</v>
      </c>
      <c r="K69" t="s">
        <v>122</v>
      </c>
    </row>
    <row r="70" spans="10:11" ht="15">
      <c r="J70">
        <v>713</v>
      </c>
      <c r="K70" t="s">
        <v>123</v>
      </c>
    </row>
    <row r="71" spans="10:11" ht="15">
      <c r="J71">
        <v>714</v>
      </c>
      <c r="K71" t="s">
        <v>124</v>
      </c>
    </row>
    <row r="72" spans="10:11" ht="15">
      <c r="J72">
        <v>715</v>
      </c>
      <c r="K72" t="s">
        <v>125</v>
      </c>
    </row>
    <row r="73" spans="10:11" ht="15">
      <c r="J73">
        <v>716</v>
      </c>
      <c r="K73" t="s">
        <v>126</v>
      </c>
    </row>
    <row r="74" spans="10:11" ht="15">
      <c r="J74">
        <v>717</v>
      </c>
      <c r="K74" t="s">
        <v>127</v>
      </c>
    </row>
    <row r="75" spans="10:11" ht="15">
      <c r="J75">
        <v>719</v>
      </c>
      <c r="K75" t="s">
        <v>128</v>
      </c>
    </row>
    <row r="76" spans="10:11" ht="15">
      <c r="J76">
        <v>721</v>
      </c>
      <c r="K76" t="s">
        <v>129</v>
      </c>
    </row>
    <row r="77" spans="10:11" ht="15">
      <c r="J77">
        <v>722</v>
      </c>
      <c r="K77" t="s">
        <v>130</v>
      </c>
    </row>
    <row r="78" spans="10:11" ht="15">
      <c r="J78">
        <v>731</v>
      </c>
      <c r="K78" t="s">
        <v>131</v>
      </c>
    </row>
    <row r="79" spans="10:11" ht="15">
      <c r="J79">
        <v>732</v>
      </c>
      <c r="K79" t="s">
        <v>132</v>
      </c>
    </row>
    <row r="80" spans="10:11" ht="15">
      <c r="J80">
        <v>733</v>
      </c>
      <c r="K80" t="s">
        <v>133</v>
      </c>
    </row>
    <row r="81" spans="10:11" ht="15">
      <c r="J81">
        <v>741</v>
      </c>
      <c r="K81" t="s">
        <v>134</v>
      </c>
    </row>
    <row r="82" spans="10:11" ht="15">
      <c r="J82">
        <v>742</v>
      </c>
      <c r="K82" t="s">
        <v>135</v>
      </c>
    </row>
    <row r="83" spans="10:11" ht="15">
      <c r="J83">
        <v>743</v>
      </c>
      <c r="K83" t="s">
        <v>136</v>
      </c>
    </row>
    <row r="84" spans="10:11" ht="15">
      <c r="J84">
        <v>744</v>
      </c>
      <c r="K84" t="s">
        <v>137</v>
      </c>
    </row>
    <row r="85" spans="10:11" ht="15">
      <c r="J85">
        <v>745</v>
      </c>
      <c r="K85" t="s">
        <v>138</v>
      </c>
    </row>
    <row r="86" spans="10:11" ht="15">
      <c r="J86">
        <v>771</v>
      </c>
      <c r="K86" t="s">
        <v>139</v>
      </c>
    </row>
    <row r="87" spans="10:11" ht="15">
      <c r="J87">
        <v>772</v>
      </c>
      <c r="K87" t="s">
        <v>140</v>
      </c>
    </row>
    <row r="88" spans="10:11" ht="15">
      <c r="J88">
        <v>781</v>
      </c>
      <c r="K88" t="s">
        <v>141</v>
      </c>
    </row>
    <row r="89" spans="10:11" ht="15">
      <c r="J89">
        <v>791</v>
      </c>
      <c r="K89" t="s">
        <v>142</v>
      </c>
    </row>
    <row r="90" spans="10:11" ht="15">
      <c r="J90">
        <v>811</v>
      </c>
      <c r="K90" t="s">
        <v>143</v>
      </c>
    </row>
    <row r="91" spans="10:11" ht="15">
      <c r="J91">
        <v>812</v>
      </c>
      <c r="K91" t="s">
        <v>144</v>
      </c>
    </row>
    <row r="92" spans="10:11" ht="15">
      <c r="J92">
        <v>813</v>
      </c>
      <c r="K92" t="s">
        <v>145</v>
      </c>
    </row>
    <row r="93" spans="10:11" ht="15">
      <c r="J93">
        <v>821</v>
      </c>
      <c r="K93" t="s">
        <v>146</v>
      </c>
    </row>
    <row r="94" spans="10:11" ht="15">
      <c r="J94">
        <v>822</v>
      </c>
      <c r="K94" t="s">
        <v>147</v>
      </c>
    </row>
    <row r="95" spans="10:11" ht="15">
      <c r="J95">
        <v>823</v>
      </c>
      <c r="K95" t="s">
        <v>148</v>
      </c>
    </row>
    <row r="96" spans="10:11" ht="15">
      <c r="J96">
        <v>831</v>
      </c>
      <c r="K96" t="s">
        <v>149</v>
      </c>
    </row>
    <row r="97" spans="10:11" ht="15">
      <c r="J97">
        <v>841</v>
      </c>
      <c r="K97" t="s">
        <v>150</v>
      </c>
    </row>
    <row r="98" spans="10:11" ht="15">
      <c r="J98">
        <v>842</v>
      </c>
      <c r="K98" t="s">
        <v>151</v>
      </c>
    </row>
    <row r="99" spans="10:11" ht="15">
      <c r="J99">
        <v>843</v>
      </c>
      <c r="K99" t="s">
        <v>152</v>
      </c>
    </row>
    <row r="100" spans="10:11" ht="15">
      <c r="J100">
        <v>911</v>
      </c>
      <c r="K100" t="s">
        <v>153</v>
      </c>
    </row>
    <row r="101" spans="10:11" ht="15">
      <c r="J101">
        <v>912</v>
      </c>
      <c r="K101" t="s">
        <v>154</v>
      </c>
    </row>
    <row r="102" spans="10:11" ht="15">
      <c r="J102">
        <v>921</v>
      </c>
      <c r="K102" t="s">
        <v>155</v>
      </c>
    </row>
    <row r="103" spans="10:11" ht="15">
      <c r="J103">
        <v>922</v>
      </c>
      <c r="K103" t="s">
        <v>156</v>
      </c>
    </row>
    <row r="104" spans="10:11" ht="15">
      <c r="J104">
        <v>999</v>
      </c>
      <c r="K104" t="s">
        <v>157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3:H109"/>
  <sheetViews>
    <sheetView zoomScale="80" zoomScaleNormal="80" zoomScalePageLayoutView="0" workbookViewId="0" topLeftCell="A1">
      <pane xSplit="4" ySplit="4" topLeftCell="E5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421875" defaultRowHeight="15"/>
  <cols>
    <col min="1" max="1" width="7.57421875" style="2" customWidth="1"/>
    <col min="2" max="2" width="9.00390625" style="0" customWidth="1"/>
    <col min="3" max="3" width="80.8515625" style="0" customWidth="1"/>
    <col min="4" max="4" width="7.57421875" style="0" customWidth="1"/>
    <col min="5" max="5" width="124.57421875" style="0" customWidth="1"/>
  </cols>
  <sheetData>
    <row r="3" spans="1:6" ht="15">
      <c r="A3" s="26" t="s">
        <v>1026</v>
      </c>
      <c r="B3" s="15"/>
      <c r="C3" s="15"/>
      <c r="D3" s="14"/>
      <c r="E3" s="14"/>
      <c r="F3" s="27"/>
    </row>
    <row r="4" spans="1:6" ht="15">
      <c r="A4" s="26" t="s">
        <v>925</v>
      </c>
      <c r="B4" s="13"/>
      <c r="C4" s="13"/>
      <c r="D4" s="13" t="s">
        <v>926</v>
      </c>
      <c r="E4" s="13" t="s">
        <v>1027</v>
      </c>
      <c r="F4" s="27" t="s">
        <v>1028</v>
      </c>
    </row>
    <row r="5" spans="1:6" ht="26.25">
      <c r="A5" s="28" t="s">
        <v>1044</v>
      </c>
      <c r="B5" s="13"/>
      <c r="C5" s="37" t="s">
        <v>1045</v>
      </c>
      <c r="D5" s="13" t="s">
        <v>1046</v>
      </c>
      <c r="E5" s="32" t="s">
        <v>1047</v>
      </c>
      <c r="F5" s="29">
        <v>1</v>
      </c>
    </row>
    <row r="6" spans="1:6" ht="15">
      <c r="A6" s="30"/>
      <c r="B6" s="31" t="s">
        <v>1023</v>
      </c>
      <c r="C6" s="31" t="s">
        <v>1048</v>
      </c>
      <c r="D6" s="13" t="s">
        <v>1049</v>
      </c>
      <c r="E6" s="32" t="s">
        <v>1050</v>
      </c>
      <c r="F6" s="29">
        <v>1</v>
      </c>
    </row>
    <row r="7" spans="1:6" ht="15">
      <c r="A7" s="30"/>
      <c r="B7" s="31" t="s">
        <v>1024</v>
      </c>
      <c r="C7" s="31" t="s">
        <v>1051</v>
      </c>
      <c r="D7" s="13" t="s">
        <v>1052</v>
      </c>
      <c r="E7" s="32" t="s">
        <v>1053</v>
      </c>
      <c r="F7" s="29">
        <v>1</v>
      </c>
    </row>
    <row r="8" spans="1:6" ht="15">
      <c r="A8" s="30"/>
      <c r="B8" s="31" t="s">
        <v>1025</v>
      </c>
      <c r="C8" s="31" t="s">
        <v>1054</v>
      </c>
      <c r="D8" s="13" t="s">
        <v>1055</v>
      </c>
      <c r="E8" s="32" t="s">
        <v>1056</v>
      </c>
      <c r="F8" s="29">
        <v>1</v>
      </c>
    </row>
    <row r="9" spans="1:6" ht="15">
      <c r="A9" s="30"/>
      <c r="B9" s="16"/>
      <c r="C9" s="16"/>
      <c r="D9" s="13" t="s">
        <v>1057</v>
      </c>
      <c r="E9" s="32" t="s">
        <v>1058</v>
      </c>
      <c r="F9" s="29">
        <v>1</v>
      </c>
    </row>
    <row r="10" spans="1:6" ht="15">
      <c r="A10" s="30"/>
      <c r="B10" s="16"/>
      <c r="C10" s="16"/>
      <c r="D10" s="13" t="s">
        <v>1059</v>
      </c>
      <c r="E10" s="32" t="s">
        <v>1060</v>
      </c>
      <c r="F10" s="29">
        <v>1</v>
      </c>
    </row>
    <row r="11" spans="1:6" ht="15">
      <c r="A11" s="30"/>
      <c r="B11" s="16"/>
      <c r="C11" s="16"/>
      <c r="D11" s="13" t="s">
        <v>1061</v>
      </c>
      <c r="E11" s="32" t="s">
        <v>1062</v>
      </c>
      <c r="F11" s="29">
        <v>1</v>
      </c>
    </row>
    <row r="12" spans="1:6" ht="15">
      <c r="A12" s="30"/>
      <c r="B12" s="16"/>
      <c r="C12" s="16"/>
      <c r="D12" s="13" t="s">
        <v>1063</v>
      </c>
      <c r="E12" s="32" t="s">
        <v>1064</v>
      </c>
      <c r="F12" s="29">
        <v>1</v>
      </c>
    </row>
    <row r="13" spans="1:6" ht="15">
      <c r="A13" s="30"/>
      <c r="B13" s="16"/>
      <c r="C13" s="16"/>
      <c r="D13" s="13" t="s">
        <v>1031</v>
      </c>
      <c r="E13" s="32" t="s">
        <v>1065</v>
      </c>
      <c r="F13" s="29">
        <v>1</v>
      </c>
    </row>
    <row r="14" spans="1:6" ht="15">
      <c r="A14" s="30"/>
      <c r="B14" s="16"/>
      <c r="C14" s="16"/>
      <c r="D14" s="13" t="s">
        <v>1034</v>
      </c>
      <c r="E14" s="32" t="s">
        <v>1066</v>
      </c>
      <c r="F14" s="29">
        <v>1</v>
      </c>
    </row>
    <row r="15" spans="1:6" ht="15">
      <c r="A15" s="30"/>
      <c r="B15" s="16"/>
      <c r="C15" s="16"/>
      <c r="D15" s="13" t="s">
        <v>1036</v>
      </c>
      <c r="E15" s="32" t="s">
        <v>1067</v>
      </c>
      <c r="F15" s="29">
        <v>1</v>
      </c>
    </row>
    <row r="16" spans="1:6" ht="15">
      <c r="A16" s="30"/>
      <c r="B16" s="16"/>
      <c r="C16" s="16"/>
      <c r="D16" s="13" t="s">
        <v>1038</v>
      </c>
      <c r="E16" s="32" t="s">
        <v>1068</v>
      </c>
      <c r="F16" s="29">
        <v>1</v>
      </c>
    </row>
    <row r="17" spans="1:6" ht="15">
      <c r="A17" s="30"/>
      <c r="B17" s="16"/>
      <c r="C17" s="16"/>
      <c r="D17" s="13" t="s">
        <v>1040</v>
      </c>
      <c r="E17" s="32" t="s">
        <v>1069</v>
      </c>
      <c r="F17" s="29">
        <v>1</v>
      </c>
    </row>
    <row r="18" spans="1:6" ht="15">
      <c r="A18" s="30"/>
      <c r="B18" s="16"/>
      <c r="C18" s="16"/>
      <c r="D18" s="13" t="s">
        <v>1042</v>
      </c>
      <c r="E18" s="32" t="s">
        <v>1070</v>
      </c>
      <c r="F18" s="29">
        <v>1</v>
      </c>
    </row>
    <row r="19" spans="1:6" ht="15">
      <c r="A19" s="30"/>
      <c r="B19" s="16"/>
      <c r="C19" s="16"/>
      <c r="D19" s="13" t="s">
        <v>1071</v>
      </c>
      <c r="E19" s="32" t="s">
        <v>1072</v>
      </c>
      <c r="F19" s="29">
        <v>1</v>
      </c>
    </row>
    <row r="20" spans="1:6" ht="15">
      <c r="A20" s="30"/>
      <c r="B20" s="16"/>
      <c r="C20" s="16"/>
      <c r="D20" s="13" t="s">
        <v>1073</v>
      </c>
      <c r="E20" s="32" t="s">
        <v>1074</v>
      </c>
      <c r="F20" s="29">
        <v>1</v>
      </c>
    </row>
    <row r="21" spans="1:6" ht="15">
      <c r="A21" s="30"/>
      <c r="B21" s="16"/>
      <c r="C21" s="16"/>
      <c r="D21" s="13" t="s">
        <v>1075</v>
      </c>
      <c r="E21" s="32" t="s">
        <v>1076</v>
      </c>
      <c r="F21" s="29">
        <v>1</v>
      </c>
    </row>
    <row r="22" spans="1:6" ht="15">
      <c r="A22" s="30"/>
      <c r="B22" s="16"/>
      <c r="C22" s="16"/>
      <c r="D22" s="13" t="s">
        <v>1077</v>
      </c>
      <c r="E22" s="32" t="s">
        <v>1078</v>
      </c>
      <c r="F22" s="29">
        <v>1</v>
      </c>
    </row>
    <row r="23" spans="1:6" ht="15">
      <c r="A23" s="30"/>
      <c r="B23" s="16"/>
      <c r="C23" s="16"/>
      <c r="D23" s="13" t="s">
        <v>1079</v>
      </c>
      <c r="E23" s="32" t="s">
        <v>1080</v>
      </c>
      <c r="F23" s="29">
        <v>1</v>
      </c>
    </row>
    <row r="24" spans="1:6" ht="15">
      <c r="A24" s="30"/>
      <c r="B24" s="16"/>
      <c r="C24" s="16"/>
      <c r="D24" s="13" t="s">
        <v>1081</v>
      </c>
      <c r="E24" s="32" t="s">
        <v>1082</v>
      </c>
      <c r="F24" s="29">
        <v>1</v>
      </c>
    </row>
    <row r="25" spans="1:6" ht="15">
      <c r="A25" s="30"/>
      <c r="B25" s="16"/>
      <c r="C25" s="16"/>
      <c r="D25" s="13" t="s">
        <v>1083</v>
      </c>
      <c r="E25" s="32" t="s">
        <v>1084</v>
      </c>
      <c r="F25" s="29">
        <v>1</v>
      </c>
    </row>
    <row r="26" spans="1:6" ht="15">
      <c r="A26" s="30"/>
      <c r="B26" s="16"/>
      <c r="C26" s="16"/>
      <c r="D26" s="13" t="s">
        <v>1085</v>
      </c>
      <c r="E26" s="32" t="s">
        <v>1086</v>
      </c>
      <c r="F26" s="29">
        <v>1</v>
      </c>
    </row>
    <row r="27" spans="1:6" ht="15">
      <c r="A27" s="30"/>
      <c r="B27" s="16"/>
      <c r="C27" s="16"/>
      <c r="D27" s="13" t="s">
        <v>1087</v>
      </c>
      <c r="E27" s="32" t="s">
        <v>1088</v>
      </c>
      <c r="F27" s="29">
        <v>1</v>
      </c>
    </row>
    <row r="28" spans="1:6" ht="15">
      <c r="A28" s="30"/>
      <c r="B28" s="16"/>
      <c r="C28" s="16"/>
      <c r="D28" s="13" t="s">
        <v>1089</v>
      </c>
      <c r="E28" s="32" t="s">
        <v>1090</v>
      </c>
      <c r="F28" s="29">
        <v>1</v>
      </c>
    </row>
    <row r="29" spans="1:6" ht="15">
      <c r="A29" s="46"/>
      <c r="B29" s="43"/>
      <c r="C29" s="43"/>
      <c r="D29" s="15"/>
      <c r="E29" s="47"/>
      <c r="F29" s="29"/>
    </row>
    <row r="30" spans="1:6" ht="15">
      <c r="A30" s="46"/>
      <c r="B30" s="31" t="s">
        <v>200</v>
      </c>
      <c r="C30" s="31" t="s">
        <v>205</v>
      </c>
      <c r="D30" s="48" t="s">
        <v>1098</v>
      </c>
      <c r="E30" s="49" t="s">
        <v>160</v>
      </c>
      <c r="F30" s="29"/>
    </row>
    <row r="31" spans="1:6" ht="15">
      <c r="A31" s="46"/>
      <c r="B31" s="43"/>
      <c r="C31" s="43"/>
      <c r="D31" s="48" t="s">
        <v>1099</v>
      </c>
      <c r="E31" s="49" t="s">
        <v>161</v>
      </c>
      <c r="F31" s="29"/>
    </row>
    <row r="32" spans="1:6" ht="15">
      <c r="A32" s="46"/>
      <c r="B32" s="43"/>
      <c r="C32" s="43"/>
      <c r="D32" s="48" t="s">
        <v>1100</v>
      </c>
      <c r="E32" s="49" t="s">
        <v>162</v>
      </c>
      <c r="F32" s="29"/>
    </row>
    <row r="33" spans="1:6" ht="15">
      <c r="A33" s="46"/>
      <c r="B33" s="43"/>
      <c r="C33" s="43"/>
      <c r="D33" s="48" t="s">
        <v>1101</v>
      </c>
      <c r="E33" s="49" t="s">
        <v>163</v>
      </c>
      <c r="F33" s="29"/>
    </row>
    <row r="34" spans="1:6" ht="15">
      <c r="A34" s="46"/>
      <c r="B34" s="43"/>
      <c r="C34" s="43"/>
      <c r="D34" s="48" t="s">
        <v>1102</v>
      </c>
      <c r="E34" s="49" t="s">
        <v>164</v>
      </c>
      <c r="F34" s="29"/>
    </row>
    <row r="35" spans="1:6" ht="15">
      <c r="A35" s="46"/>
      <c r="B35" s="43"/>
      <c r="C35" s="43"/>
      <c r="D35" s="48" t="s">
        <v>1103</v>
      </c>
      <c r="E35" s="49" t="s">
        <v>165</v>
      </c>
      <c r="F35" s="29"/>
    </row>
    <row r="36" spans="1:6" ht="15">
      <c r="A36" s="46"/>
      <c r="B36" s="43"/>
      <c r="C36" s="43"/>
      <c r="D36" s="48" t="s">
        <v>1104</v>
      </c>
      <c r="E36" s="49" t="s">
        <v>166</v>
      </c>
      <c r="F36" s="29"/>
    </row>
    <row r="37" spans="1:6" ht="15">
      <c r="A37" s="46"/>
      <c r="B37" s="43"/>
      <c r="C37" s="43"/>
      <c r="D37" s="48" t="s">
        <v>1105</v>
      </c>
      <c r="E37" s="49" t="s">
        <v>167</v>
      </c>
      <c r="F37" s="29"/>
    </row>
    <row r="38" spans="1:6" ht="15">
      <c r="A38" s="46"/>
      <c r="B38" s="31" t="s">
        <v>201</v>
      </c>
      <c r="C38" s="31" t="s">
        <v>204</v>
      </c>
      <c r="D38" s="48" t="s">
        <v>168</v>
      </c>
      <c r="E38" s="49" t="s">
        <v>169</v>
      </c>
      <c r="F38" s="29"/>
    </row>
    <row r="39" spans="1:6" ht="15">
      <c r="A39" s="46"/>
      <c r="D39" s="48" t="s">
        <v>170</v>
      </c>
      <c r="E39" s="49" t="s">
        <v>171</v>
      </c>
      <c r="F39" s="29"/>
    </row>
    <row r="40" spans="1:6" ht="15">
      <c r="A40" s="46"/>
      <c r="B40" s="43"/>
      <c r="C40" s="43"/>
      <c r="D40" s="48" t="s">
        <v>172</v>
      </c>
      <c r="E40" s="49" t="s">
        <v>173</v>
      </c>
      <c r="F40" s="29"/>
    </row>
    <row r="41" spans="1:6" ht="15">
      <c r="A41" s="46"/>
      <c r="B41" s="43"/>
      <c r="C41" s="43"/>
      <c r="D41" s="48" t="s">
        <v>174</v>
      </c>
      <c r="E41" s="49" t="s">
        <v>175</v>
      </c>
      <c r="F41" s="29"/>
    </row>
    <row r="42" spans="1:6" ht="15">
      <c r="A42" s="46"/>
      <c r="B42" s="43"/>
      <c r="C42" s="43"/>
      <c r="D42" s="48" t="s">
        <v>176</v>
      </c>
      <c r="E42" s="49" t="s">
        <v>177</v>
      </c>
      <c r="F42" s="29"/>
    </row>
    <row r="43" spans="1:6" ht="15">
      <c r="A43" s="46"/>
      <c r="B43" s="43"/>
      <c r="C43" s="43"/>
      <c r="D43" s="48" t="s">
        <v>178</v>
      </c>
      <c r="E43" s="49" t="s">
        <v>179</v>
      </c>
      <c r="F43" s="29"/>
    </row>
    <row r="44" spans="1:6" ht="15">
      <c r="A44" s="46"/>
      <c r="B44" s="43"/>
      <c r="C44" s="43"/>
      <c r="D44" s="48" t="s">
        <v>180</v>
      </c>
      <c r="E44" s="49" t="s">
        <v>181</v>
      </c>
      <c r="F44" s="29"/>
    </row>
    <row r="45" spans="1:6" ht="15">
      <c r="A45" s="46"/>
      <c r="B45" s="43"/>
      <c r="C45" s="43"/>
      <c r="D45" s="48" t="s">
        <v>182</v>
      </c>
      <c r="E45" s="49" t="s">
        <v>183</v>
      </c>
      <c r="F45" s="29"/>
    </row>
    <row r="46" spans="1:6" ht="15">
      <c r="A46" s="46"/>
      <c r="B46" s="31" t="s">
        <v>202</v>
      </c>
      <c r="C46" s="31" t="s">
        <v>203</v>
      </c>
      <c r="D46" s="48" t="s">
        <v>184</v>
      </c>
      <c r="E46" s="49" t="s">
        <v>185</v>
      </c>
      <c r="F46" s="29"/>
    </row>
    <row r="47" spans="1:6" ht="15">
      <c r="A47" s="46"/>
      <c r="D47" s="48" t="s">
        <v>186</v>
      </c>
      <c r="E47" s="49" t="s">
        <v>187</v>
      </c>
      <c r="F47" s="29"/>
    </row>
    <row r="48" spans="1:6" ht="15">
      <c r="A48" s="46"/>
      <c r="B48" s="43"/>
      <c r="C48" s="43"/>
      <c r="D48" s="48" t="s">
        <v>188</v>
      </c>
      <c r="E48" s="49" t="s">
        <v>189</v>
      </c>
      <c r="F48" s="29"/>
    </row>
    <row r="49" spans="1:6" ht="15">
      <c r="A49" s="46"/>
      <c r="B49" s="43"/>
      <c r="C49" s="43"/>
      <c r="D49" s="48" t="s">
        <v>190</v>
      </c>
      <c r="E49" s="49" t="s">
        <v>191</v>
      </c>
      <c r="F49" s="29"/>
    </row>
    <row r="50" spans="1:6" ht="15">
      <c r="A50" s="46"/>
      <c r="B50" s="43"/>
      <c r="C50" s="43"/>
      <c r="D50" s="48" t="s">
        <v>192</v>
      </c>
      <c r="E50" s="49" t="s">
        <v>193</v>
      </c>
      <c r="F50" s="29"/>
    </row>
    <row r="51" spans="1:6" ht="15">
      <c r="A51" s="46"/>
      <c r="B51" s="43"/>
      <c r="C51" s="43"/>
      <c r="D51" s="48" t="s">
        <v>194</v>
      </c>
      <c r="E51" s="49" t="s">
        <v>195</v>
      </c>
      <c r="F51" s="29"/>
    </row>
    <row r="52" spans="1:6" ht="15">
      <c r="A52" s="46"/>
      <c r="B52" s="43"/>
      <c r="C52" s="43"/>
      <c r="D52" s="48" t="s">
        <v>196</v>
      </c>
      <c r="E52" s="49" t="s">
        <v>197</v>
      </c>
      <c r="F52" s="29"/>
    </row>
    <row r="53" spans="1:6" ht="15">
      <c r="A53" s="46"/>
      <c r="B53" s="43"/>
      <c r="C53" s="43"/>
      <c r="D53" s="48" t="s">
        <v>198</v>
      </c>
      <c r="E53" s="49" t="s">
        <v>199</v>
      </c>
      <c r="F53" s="29"/>
    </row>
    <row r="54" spans="1:6" ht="15">
      <c r="A54" s="46"/>
      <c r="B54" s="43"/>
      <c r="C54" s="43"/>
      <c r="D54" s="15"/>
      <c r="E54" s="47"/>
      <c r="F54" s="29"/>
    </row>
    <row r="55" spans="1:6" ht="15">
      <c r="A55" s="46"/>
      <c r="B55" s="43"/>
      <c r="C55" s="43"/>
      <c r="D55" s="15"/>
      <c r="E55" s="47"/>
      <c r="F55" s="29"/>
    </row>
    <row r="56" spans="1:6" ht="15">
      <c r="A56" s="46"/>
      <c r="B56" s="43"/>
      <c r="C56" s="43"/>
      <c r="D56" s="15"/>
      <c r="E56" s="47"/>
      <c r="F56" s="29"/>
    </row>
    <row r="57" spans="1:6" ht="15">
      <c r="A57" s="46"/>
      <c r="B57" s="43"/>
      <c r="C57" s="43"/>
      <c r="D57" s="15"/>
      <c r="E57" s="47"/>
      <c r="F57" s="29"/>
    </row>
    <row r="58" spans="1:6" ht="15">
      <c r="A58" s="46"/>
      <c r="B58" s="43"/>
      <c r="C58" s="43"/>
      <c r="D58" s="15"/>
      <c r="E58" s="47"/>
      <c r="F58" s="29"/>
    </row>
    <row r="59" spans="1:6" ht="15">
      <c r="A59" s="33" t="s">
        <v>924</v>
      </c>
      <c r="B59" s="34"/>
      <c r="C59" s="34"/>
      <c r="D59" s="35"/>
      <c r="E59" s="35"/>
      <c r="F59" s="36">
        <v>43</v>
      </c>
    </row>
    <row r="60" spans="1:6" ht="26.25">
      <c r="A60" s="28" t="s">
        <v>1029</v>
      </c>
      <c r="B60" s="13"/>
      <c r="C60" s="37" t="s">
        <v>1030</v>
      </c>
      <c r="D60" s="42" t="s">
        <v>1031</v>
      </c>
      <c r="E60" s="13" t="s">
        <v>1032</v>
      </c>
      <c r="F60" s="29">
        <v>7</v>
      </c>
    </row>
    <row r="61" spans="1:6" ht="15">
      <c r="A61" s="30"/>
      <c r="B61" s="31" t="s">
        <v>1022</v>
      </c>
      <c r="C61" s="31" t="s">
        <v>1033</v>
      </c>
      <c r="D61" s="42" t="s">
        <v>1034</v>
      </c>
      <c r="E61" s="13" t="s">
        <v>1035</v>
      </c>
      <c r="F61" s="29">
        <v>7</v>
      </c>
    </row>
    <row r="62" spans="1:6" ht="15">
      <c r="A62" s="30"/>
      <c r="B62" s="31"/>
      <c r="C62" s="31"/>
      <c r="D62" s="42" t="s">
        <v>1036</v>
      </c>
      <c r="E62" s="13" t="s">
        <v>1037</v>
      </c>
      <c r="F62" s="29">
        <v>2</v>
      </c>
    </row>
    <row r="63" spans="1:6" ht="15">
      <c r="A63" s="30"/>
      <c r="B63" s="16"/>
      <c r="C63" s="16"/>
      <c r="D63" s="42" t="s">
        <v>1038</v>
      </c>
      <c r="E63" s="13" t="s">
        <v>1039</v>
      </c>
      <c r="F63" s="29">
        <v>1</v>
      </c>
    </row>
    <row r="64" spans="1:6" ht="15">
      <c r="A64" s="30"/>
      <c r="B64" s="16"/>
      <c r="C64" s="16"/>
      <c r="D64" s="42" t="s">
        <v>1040</v>
      </c>
      <c r="E64" s="13" t="s">
        <v>1041</v>
      </c>
      <c r="F64" s="29">
        <v>1</v>
      </c>
    </row>
    <row r="65" spans="1:6" ht="15">
      <c r="A65" s="30"/>
      <c r="B65" s="16"/>
      <c r="C65" s="16"/>
      <c r="D65" s="42" t="s">
        <v>1042</v>
      </c>
      <c r="E65" s="32" t="s">
        <v>1043</v>
      </c>
      <c r="F65" s="29">
        <v>1</v>
      </c>
    </row>
    <row r="66" spans="4:8" ht="15">
      <c r="D66" s="42" t="s">
        <v>1071</v>
      </c>
      <c r="E66" s="39" t="s">
        <v>1094</v>
      </c>
      <c r="G66" t="s">
        <v>1093</v>
      </c>
      <c r="H66" s="38">
        <v>40389</v>
      </c>
    </row>
    <row r="67" spans="4:8" ht="15">
      <c r="D67" s="42" t="s">
        <v>1073</v>
      </c>
      <c r="E67" s="39" t="s">
        <v>1095</v>
      </c>
      <c r="G67" t="s">
        <v>1093</v>
      </c>
      <c r="H67" s="38">
        <v>40389</v>
      </c>
    </row>
    <row r="68" spans="4:8" ht="15">
      <c r="D68" s="42" t="s">
        <v>1091</v>
      </c>
      <c r="E68" s="39" t="s">
        <v>1096</v>
      </c>
      <c r="G68" t="s">
        <v>1093</v>
      </c>
      <c r="H68" s="38">
        <v>40389</v>
      </c>
    </row>
    <row r="69" spans="2:8" ht="15">
      <c r="B69" t="s">
        <v>1097</v>
      </c>
      <c r="D69" s="40" t="s">
        <v>1075</v>
      </c>
      <c r="E69" s="39" t="s">
        <v>2</v>
      </c>
      <c r="G69" t="s">
        <v>1093</v>
      </c>
      <c r="H69" s="38">
        <v>40389</v>
      </c>
    </row>
    <row r="70" spans="4:8" ht="15">
      <c r="D70" s="40" t="s">
        <v>1077</v>
      </c>
      <c r="E70" s="39" t="s">
        <v>682</v>
      </c>
      <c r="G70" t="s">
        <v>1093</v>
      </c>
      <c r="H70" s="38">
        <v>40389</v>
      </c>
    </row>
    <row r="71" spans="4:8" ht="15">
      <c r="D71" s="40" t="s">
        <v>1079</v>
      </c>
      <c r="E71" s="39" t="s">
        <v>3</v>
      </c>
      <c r="G71" t="s">
        <v>1093</v>
      </c>
      <c r="H71" s="38">
        <v>40389</v>
      </c>
    </row>
    <row r="72" spans="2:8" ht="15">
      <c r="B72" t="s">
        <v>1</v>
      </c>
      <c r="D72" s="41" t="s">
        <v>1098</v>
      </c>
      <c r="E72" s="39" t="s">
        <v>4</v>
      </c>
      <c r="G72" t="s">
        <v>1093</v>
      </c>
      <c r="H72" s="38">
        <v>40389</v>
      </c>
    </row>
    <row r="73" spans="4:8" ht="15">
      <c r="D73" s="41" t="s">
        <v>1099</v>
      </c>
      <c r="E73" s="39" t="s">
        <v>11</v>
      </c>
      <c r="G73" t="s">
        <v>1093</v>
      </c>
      <c r="H73" s="38">
        <v>40389</v>
      </c>
    </row>
    <row r="74" spans="4:8" ht="15">
      <c r="D74" s="41" t="s">
        <v>1100</v>
      </c>
      <c r="E74" s="39" t="s">
        <v>5</v>
      </c>
      <c r="G74" t="s">
        <v>1093</v>
      </c>
      <c r="H74" s="38">
        <v>40389</v>
      </c>
    </row>
    <row r="75" spans="4:8" ht="15">
      <c r="D75" s="41" t="s">
        <v>1101</v>
      </c>
      <c r="E75" s="39" t="s">
        <v>6</v>
      </c>
      <c r="G75" t="s">
        <v>1093</v>
      </c>
      <c r="H75" s="38">
        <v>40389</v>
      </c>
    </row>
    <row r="76" spans="4:8" ht="15">
      <c r="D76" s="41" t="s">
        <v>1102</v>
      </c>
      <c r="E76" s="44" t="s">
        <v>18</v>
      </c>
      <c r="G76" t="s">
        <v>1093</v>
      </c>
      <c r="H76" s="38">
        <v>40389</v>
      </c>
    </row>
    <row r="77" spans="4:8" ht="15">
      <c r="D77" s="41" t="s">
        <v>1103</v>
      </c>
      <c r="E77" s="39" t="s">
        <v>7</v>
      </c>
      <c r="G77" t="s">
        <v>1093</v>
      </c>
      <c r="H77" s="38">
        <v>40389</v>
      </c>
    </row>
    <row r="78" spans="4:8" ht="15">
      <c r="D78" s="41" t="s">
        <v>1104</v>
      </c>
      <c r="E78" s="39" t="s">
        <v>8</v>
      </c>
      <c r="G78" t="s">
        <v>1093</v>
      </c>
      <c r="H78" s="38">
        <v>40389</v>
      </c>
    </row>
    <row r="79" spans="4:8" ht="15">
      <c r="D79" s="41" t="s">
        <v>1105</v>
      </c>
      <c r="E79" s="39" t="s">
        <v>12</v>
      </c>
      <c r="G79" t="s">
        <v>1093</v>
      </c>
      <c r="H79" s="38">
        <v>40389</v>
      </c>
    </row>
    <row r="80" spans="4:8" ht="15">
      <c r="D80" s="41" t="s">
        <v>1106</v>
      </c>
      <c r="E80" s="39" t="s">
        <v>9</v>
      </c>
      <c r="G80" t="s">
        <v>1093</v>
      </c>
      <c r="H80" s="38">
        <v>40389</v>
      </c>
    </row>
    <row r="81" spans="4:5" ht="15">
      <c r="D81" s="41" t="s">
        <v>0</v>
      </c>
      <c r="E81" s="39" t="s">
        <v>10</v>
      </c>
    </row>
    <row r="82" spans="4:5" ht="15">
      <c r="D82" s="41" t="s">
        <v>19</v>
      </c>
      <c r="E82" s="39" t="s">
        <v>21</v>
      </c>
    </row>
    <row r="83" spans="4:5" ht="15">
      <c r="D83" s="41" t="s">
        <v>20</v>
      </c>
      <c r="E83" s="39" t="s">
        <v>22</v>
      </c>
    </row>
    <row r="84" ht="15">
      <c r="D84" s="13"/>
    </row>
    <row r="85" spans="2:5" ht="15">
      <c r="B85" t="s">
        <v>159</v>
      </c>
      <c r="D85" s="41" t="s">
        <v>168</v>
      </c>
      <c r="E85" s="50" t="s">
        <v>214</v>
      </c>
    </row>
    <row r="86" spans="4:5" ht="15">
      <c r="D86" s="41" t="s">
        <v>170</v>
      </c>
      <c r="E86" s="50" t="s">
        <v>206</v>
      </c>
    </row>
    <row r="87" spans="4:5" ht="15">
      <c r="D87" s="41" t="s">
        <v>172</v>
      </c>
      <c r="E87" s="50" t="s">
        <v>211</v>
      </c>
    </row>
    <row r="88" spans="4:5" ht="15">
      <c r="D88" s="41" t="s">
        <v>174</v>
      </c>
      <c r="E88" s="50" t="s">
        <v>212</v>
      </c>
    </row>
    <row r="89" spans="4:5" ht="15">
      <c r="D89" s="41" t="s">
        <v>176</v>
      </c>
      <c r="E89" s="50" t="s">
        <v>213</v>
      </c>
    </row>
    <row r="90" ht="15">
      <c r="D90" s="41" t="s">
        <v>178</v>
      </c>
    </row>
    <row r="91" ht="15">
      <c r="D91" s="41" t="s">
        <v>180</v>
      </c>
    </row>
    <row r="92" ht="15">
      <c r="D92" s="41" t="s">
        <v>182</v>
      </c>
    </row>
    <row r="93" ht="15">
      <c r="D93" s="41" t="s">
        <v>207</v>
      </c>
    </row>
    <row r="94" ht="15">
      <c r="D94" s="41" t="s">
        <v>210</v>
      </c>
    </row>
    <row r="95" ht="15">
      <c r="D95" s="41" t="s">
        <v>208</v>
      </c>
    </row>
    <row r="96" ht="15">
      <c r="D96" s="41" t="s">
        <v>209</v>
      </c>
    </row>
    <row r="98" spans="2:5" ht="15">
      <c r="B98" t="s">
        <v>216</v>
      </c>
      <c r="D98" s="41" t="s">
        <v>184</v>
      </c>
      <c r="E98" s="50"/>
    </row>
    <row r="99" spans="4:5" ht="15">
      <c r="D99" s="41" t="s">
        <v>186</v>
      </c>
      <c r="E99" s="50"/>
    </row>
    <row r="100" spans="4:5" ht="15">
      <c r="D100" s="41" t="s">
        <v>188</v>
      </c>
      <c r="E100" s="50"/>
    </row>
    <row r="101" spans="4:5" ht="15">
      <c r="D101" s="41" t="s">
        <v>190</v>
      </c>
      <c r="E101" s="50"/>
    </row>
    <row r="102" spans="4:5" ht="15">
      <c r="D102" s="41" t="s">
        <v>192</v>
      </c>
      <c r="E102" s="50"/>
    </row>
    <row r="103" ht="15">
      <c r="D103" s="41" t="s">
        <v>194</v>
      </c>
    </row>
    <row r="104" ht="15">
      <c r="D104" s="41" t="s">
        <v>196</v>
      </c>
    </row>
    <row r="105" ht="15">
      <c r="D105" s="41" t="s">
        <v>198</v>
      </c>
    </row>
    <row r="106" ht="15">
      <c r="D106" s="41" t="s">
        <v>217</v>
      </c>
    </row>
    <row r="107" ht="15">
      <c r="D107" s="41" t="s">
        <v>218</v>
      </c>
    </row>
    <row r="108" ht="15">
      <c r="D108" s="41" t="s">
        <v>220</v>
      </c>
    </row>
    <row r="109" ht="15">
      <c r="D109" s="41" t="s">
        <v>219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38"/>
  <sheetViews>
    <sheetView zoomScalePageLayoutView="0" workbookViewId="0" topLeftCell="A10">
      <selection activeCell="C33" sqref="C33"/>
    </sheetView>
  </sheetViews>
  <sheetFormatPr defaultColWidth="9.140625" defaultRowHeight="15"/>
  <cols>
    <col min="1" max="1" width="14.7109375" style="79" customWidth="1"/>
    <col min="2" max="2" width="68.421875" style="53" customWidth="1"/>
    <col min="3" max="16384" width="9.140625" style="53" customWidth="1"/>
  </cols>
  <sheetData>
    <row r="1" spans="1:2" ht="12.75">
      <c r="A1" s="70" t="s">
        <v>411</v>
      </c>
      <c r="B1" s="71" t="s">
        <v>412</v>
      </c>
    </row>
    <row r="2" spans="1:2" ht="12.75">
      <c r="A2" s="72" t="s">
        <v>435</v>
      </c>
      <c r="B2" s="73" t="s">
        <v>436</v>
      </c>
    </row>
    <row r="3" spans="1:2" ht="12.75">
      <c r="A3" s="74" t="s">
        <v>437</v>
      </c>
      <c r="B3" s="75" t="s">
        <v>438</v>
      </c>
    </row>
    <row r="4" spans="1:2" ht="12.75">
      <c r="A4" s="74" t="s">
        <v>439</v>
      </c>
      <c r="B4" s="75" t="s">
        <v>440</v>
      </c>
    </row>
    <row r="5" spans="1:2" ht="12.75">
      <c r="A5" s="74" t="s">
        <v>441</v>
      </c>
      <c r="B5" s="75" t="s">
        <v>442</v>
      </c>
    </row>
    <row r="6" spans="1:2" ht="12.75">
      <c r="A6" s="74" t="s">
        <v>443</v>
      </c>
      <c r="B6" s="75" t="s">
        <v>444</v>
      </c>
    </row>
    <row r="7" spans="1:2" ht="12.75">
      <c r="A7" s="74" t="s">
        <v>445</v>
      </c>
      <c r="B7" s="75" t="s">
        <v>446</v>
      </c>
    </row>
    <row r="8" spans="1:2" ht="12.75">
      <c r="A8" s="74" t="s">
        <v>447</v>
      </c>
      <c r="B8" s="75" t="s">
        <v>448</v>
      </c>
    </row>
    <row r="9" spans="1:2" ht="12.75">
      <c r="A9" s="74" t="s">
        <v>449</v>
      </c>
      <c r="B9" s="75" t="s">
        <v>450</v>
      </c>
    </row>
    <row r="10" spans="1:2" ht="12.75">
      <c r="A10" s="74" t="s">
        <v>451</v>
      </c>
      <c r="B10" s="75" t="s">
        <v>452</v>
      </c>
    </row>
    <row r="11" spans="1:2" ht="25.5">
      <c r="A11" s="74" t="s">
        <v>453</v>
      </c>
      <c r="B11" s="75" t="s">
        <v>454</v>
      </c>
    </row>
    <row r="12" spans="1:2" ht="12.75">
      <c r="A12" s="74" t="s">
        <v>455</v>
      </c>
      <c r="B12" s="75" t="s">
        <v>456</v>
      </c>
    </row>
    <row r="13" spans="1:2" ht="12.75">
      <c r="A13" s="74" t="s">
        <v>457</v>
      </c>
      <c r="B13" s="75" t="s">
        <v>458</v>
      </c>
    </row>
    <row r="14" spans="1:2" ht="12.75">
      <c r="A14" s="76" t="s">
        <v>459</v>
      </c>
      <c r="B14" s="75" t="s">
        <v>460</v>
      </c>
    </row>
    <row r="15" spans="1:2" ht="25.5">
      <c r="A15" s="74" t="s">
        <v>461</v>
      </c>
      <c r="B15" s="75" t="s">
        <v>462</v>
      </c>
    </row>
    <row r="16" spans="1:2" ht="12.75">
      <c r="A16" s="74" t="s">
        <v>463</v>
      </c>
      <c r="B16" s="75" t="s">
        <v>464</v>
      </c>
    </row>
    <row r="17" spans="1:2" ht="12.75">
      <c r="A17" s="74" t="s">
        <v>465</v>
      </c>
      <c r="B17" s="75" t="s">
        <v>466</v>
      </c>
    </row>
    <row r="18" spans="1:2" ht="12.75">
      <c r="A18" s="74" t="s">
        <v>467</v>
      </c>
      <c r="B18" s="75" t="s">
        <v>468</v>
      </c>
    </row>
    <row r="19" spans="1:2" ht="12.75">
      <c r="A19" s="74" t="s">
        <v>469</v>
      </c>
      <c r="B19" s="75" t="s">
        <v>470</v>
      </c>
    </row>
    <row r="20" spans="1:2" ht="12.75">
      <c r="A20" s="74" t="s">
        <v>471</v>
      </c>
      <c r="B20" s="75" t="s">
        <v>472</v>
      </c>
    </row>
    <row r="21" spans="1:2" ht="12.75">
      <c r="A21" s="74" t="s">
        <v>473</v>
      </c>
      <c r="B21" s="75" t="s">
        <v>474</v>
      </c>
    </row>
    <row r="22" spans="1:2" ht="12.75">
      <c r="A22" s="74" t="s">
        <v>475</v>
      </c>
      <c r="B22" s="75" t="s">
        <v>476</v>
      </c>
    </row>
    <row r="23" spans="1:2" ht="12.75">
      <c r="A23" s="74" t="s">
        <v>477</v>
      </c>
      <c r="B23" s="75" t="s">
        <v>478</v>
      </c>
    </row>
    <row r="24" spans="1:2" ht="12.75">
      <c r="A24" s="74" t="s">
        <v>479</v>
      </c>
      <c r="B24" s="75" t="s">
        <v>480</v>
      </c>
    </row>
    <row r="25" spans="1:2" ht="12.75">
      <c r="A25" s="74" t="s">
        <v>481</v>
      </c>
      <c r="B25" s="75" t="s">
        <v>482</v>
      </c>
    </row>
    <row r="26" spans="1:2" ht="12.75">
      <c r="A26" s="74" t="s">
        <v>483</v>
      </c>
      <c r="B26" s="75" t="s">
        <v>484</v>
      </c>
    </row>
    <row r="27" spans="1:2" ht="12.75">
      <c r="A27" s="74" t="s">
        <v>485</v>
      </c>
      <c r="B27" s="75" t="s">
        <v>486</v>
      </c>
    </row>
    <row r="28" spans="1:2" ht="12.75">
      <c r="A28" s="74" t="s">
        <v>487</v>
      </c>
      <c r="B28" s="75" t="s">
        <v>488</v>
      </c>
    </row>
    <row r="29" spans="1:2" ht="12.75">
      <c r="A29" s="74" t="s">
        <v>489</v>
      </c>
      <c r="B29" s="75" t="s">
        <v>490</v>
      </c>
    </row>
    <row r="30" spans="1:2" ht="12.75">
      <c r="A30" s="74" t="s">
        <v>491</v>
      </c>
      <c r="B30" s="75" t="s">
        <v>492</v>
      </c>
    </row>
    <row r="31" spans="1:2" ht="12.75">
      <c r="A31" s="76" t="s">
        <v>493</v>
      </c>
      <c r="B31" s="75" t="s">
        <v>494</v>
      </c>
    </row>
    <row r="32" spans="1:2" ht="12.75">
      <c r="A32" s="74" t="s">
        <v>495</v>
      </c>
      <c r="B32" s="75" t="s">
        <v>496</v>
      </c>
    </row>
    <row r="33" spans="1:2" ht="12.75">
      <c r="A33" s="74" t="s">
        <v>497</v>
      </c>
      <c r="B33" s="75" t="s">
        <v>498</v>
      </c>
    </row>
    <row r="34" spans="1:2" ht="12.75">
      <c r="A34" s="74" t="s">
        <v>499</v>
      </c>
      <c r="B34" s="75" t="s">
        <v>500</v>
      </c>
    </row>
    <row r="35" spans="1:2" ht="12.75">
      <c r="A35" s="74" t="s">
        <v>501</v>
      </c>
      <c r="B35" s="75" t="s">
        <v>502</v>
      </c>
    </row>
    <row r="36" spans="1:2" ht="12.75">
      <c r="A36" s="74" t="s">
        <v>503</v>
      </c>
      <c r="B36" s="75" t="s">
        <v>504</v>
      </c>
    </row>
    <row r="37" spans="1:2" ht="12.75">
      <c r="A37" s="76" t="s">
        <v>505</v>
      </c>
      <c r="B37" s="75" t="s">
        <v>506</v>
      </c>
    </row>
    <row r="38" spans="1:2" ht="12.75">
      <c r="A38" s="74" t="s">
        <v>507</v>
      </c>
      <c r="B38" s="75" t="s">
        <v>508</v>
      </c>
    </row>
    <row r="39" spans="1:2" ht="12.75">
      <c r="A39" s="74" t="s">
        <v>509</v>
      </c>
      <c r="B39" s="75" t="s">
        <v>510</v>
      </c>
    </row>
    <row r="40" spans="1:2" ht="12.75">
      <c r="A40" s="74" t="s">
        <v>511</v>
      </c>
      <c r="B40" s="75" t="s">
        <v>512</v>
      </c>
    </row>
    <row r="41" spans="1:2" ht="12.75">
      <c r="A41" s="74" t="s">
        <v>513</v>
      </c>
      <c r="B41" s="75" t="s">
        <v>514</v>
      </c>
    </row>
    <row r="42" spans="1:2" ht="12.75">
      <c r="A42" s="74" t="s">
        <v>515</v>
      </c>
      <c r="B42" s="75" t="s">
        <v>516</v>
      </c>
    </row>
    <row r="43" spans="1:2" ht="12.75">
      <c r="A43" s="74" t="s">
        <v>517</v>
      </c>
      <c r="B43" s="75" t="s">
        <v>518</v>
      </c>
    </row>
    <row r="44" spans="1:2" ht="12.75">
      <c r="A44" s="76" t="s">
        <v>519</v>
      </c>
      <c r="B44" s="75" t="s">
        <v>520</v>
      </c>
    </row>
    <row r="45" spans="1:2" ht="25.5">
      <c r="A45" s="74" t="s">
        <v>521</v>
      </c>
      <c r="B45" s="75" t="s">
        <v>522</v>
      </c>
    </row>
    <row r="46" spans="1:2" ht="12.75">
      <c r="A46" s="74" t="s">
        <v>523</v>
      </c>
      <c r="B46" s="75" t="s">
        <v>524</v>
      </c>
    </row>
    <row r="47" spans="1:2" ht="12.75">
      <c r="A47" s="74" t="s">
        <v>525</v>
      </c>
      <c r="B47" s="75" t="s">
        <v>526</v>
      </c>
    </row>
    <row r="48" spans="1:2" ht="12.75">
      <c r="A48" s="74" t="s">
        <v>527</v>
      </c>
      <c r="B48" s="75" t="s">
        <v>528</v>
      </c>
    </row>
    <row r="49" spans="1:2" ht="12.75">
      <c r="A49" s="74" t="s">
        <v>529</v>
      </c>
      <c r="B49" s="75" t="s">
        <v>530</v>
      </c>
    </row>
    <row r="50" spans="1:2" ht="12.75">
      <c r="A50" s="74" t="s">
        <v>531</v>
      </c>
      <c r="B50" s="75" t="s">
        <v>532</v>
      </c>
    </row>
    <row r="51" spans="1:2" ht="12.75">
      <c r="A51" s="74" t="s">
        <v>533</v>
      </c>
      <c r="B51" s="75" t="s">
        <v>534</v>
      </c>
    </row>
    <row r="52" spans="1:2" ht="12.75">
      <c r="A52" s="74" t="s">
        <v>535</v>
      </c>
      <c r="B52" s="75" t="s">
        <v>536</v>
      </c>
    </row>
    <row r="53" spans="1:2" ht="12.75">
      <c r="A53" s="74" t="s">
        <v>537</v>
      </c>
      <c r="B53" s="75" t="s">
        <v>538</v>
      </c>
    </row>
    <row r="54" spans="1:2" ht="12.75">
      <c r="A54" s="74" t="s">
        <v>539</v>
      </c>
      <c r="B54" s="75" t="s">
        <v>540</v>
      </c>
    </row>
    <row r="55" spans="1:2" ht="12.75">
      <c r="A55" s="74" t="s">
        <v>541</v>
      </c>
      <c r="B55" s="75" t="s">
        <v>542</v>
      </c>
    </row>
    <row r="56" spans="1:2" ht="12.75">
      <c r="A56" s="74" t="s">
        <v>543</v>
      </c>
      <c r="B56" s="75" t="s">
        <v>544</v>
      </c>
    </row>
    <row r="57" spans="1:2" ht="12.75">
      <c r="A57" s="74" t="s">
        <v>545</v>
      </c>
      <c r="B57" s="75" t="s">
        <v>546</v>
      </c>
    </row>
    <row r="58" spans="1:2" ht="12.75">
      <c r="A58" s="74" t="s">
        <v>547</v>
      </c>
      <c r="B58" s="75" t="s">
        <v>548</v>
      </c>
    </row>
    <row r="59" spans="1:2" ht="12.75">
      <c r="A59" s="74" t="s">
        <v>549</v>
      </c>
      <c r="B59" s="75" t="s">
        <v>550</v>
      </c>
    </row>
    <row r="60" spans="1:2" ht="12.75">
      <c r="A60" s="74" t="s">
        <v>551</v>
      </c>
      <c r="B60" s="75" t="s">
        <v>552</v>
      </c>
    </row>
    <row r="61" spans="1:2" ht="12.75">
      <c r="A61" s="74" t="s">
        <v>553</v>
      </c>
      <c r="B61" s="75" t="s">
        <v>554</v>
      </c>
    </row>
    <row r="62" spans="1:2" ht="12.75">
      <c r="A62" s="74" t="s">
        <v>555</v>
      </c>
      <c r="B62" s="75" t="s">
        <v>556</v>
      </c>
    </row>
    <row r="63" spans="1:2" ht="12.75">
      <c r="A63" s="74" t="s">
        <v>557</v>
      </c>
      <c r="B63" s="75" t="s">
        <v>558</v>
      </c>
    </row>
    <row r="64" spans="1:2" ht="12.75">
      <c r="A64" s="74" t="s">
        <v>559</v>
      </c>
      <c r="B64" s="75" t="s">
        <v>560</v>
      </c>
    </row>
    <row r="65" spans="1:2" ht="12.75">
      <c r="A65" s="74" t="s">
        <v>561</v>
      </c>
      <c r="B65" s="75" t="s">
        <v>562</v>
      </c>
    </row>
    <row r="66" spans="1:2" ht="12.75">
      <c r="A66" s="74" t="s">
        <v>563</v>
      </c>
      <c r="B66" s="75" t="s">
        <v>564</v>
      </c>
    </row>
    <row r="67" spans="1:2" ht="12.75">
      <c r="A67" s="74" t="s">
        <v>565</v>
      </c>
      <c r="B67" s="75" t="s">
        <v>566</v>
      </c>
    </row>
    <row r="68" spans="1:2" ht="12.75">
      <c r="A68" s="74" t="s">
        <v>567</v>
      </c>
      <c r="B68" s="75" t="s">
        <v>568</v>
      </c>
    </row>
    <row r="69" spans="1:2" ht="12.75">
      <c r="A69" s="74" t="s">
        <v>569</v>
      </c>
      <c r="B69" s="75" t="s">
        <v>570</v>
      </c>
    </row>
    <row r="70" spans="1:2" ht="12.75">
      <c r="A70" s="74" t="s">
        <v>571</v>
      </c>
      <c r="B70" s="75" t="s">
        <v>572</v>
      </c>
    </row>
    <row r="71" spans="1:2" ht="12.75">
      <c r="A71" s="74" t="s">
        <v>573</v>
      </c>
      <c r="B71" s="75" t="s">
        <v>574</v>
      </c>
    </row>
    <row r="72" spans="1:2" ht="12.75">
      <c r="A72" s="74" t="s">
        <v>575</v>
      </c>
      <c r="B72" s="75" t="s">
        <v>576</v>
      </c>
    </row>
    <row r="73" spans="1:2" ht="12.75">
      <c r="A73" s="74" t="s">
        <v>577</v>
      </c>
      <c r="B73" s="75" t="s">
        <v>578</v>
      </c>
    </row>
    <row r="74" spans="1:2" ht="12.75">
      <c r="A74" s="74" t="s">
        <v>579</v>
      </c>
      <c r="B74" s="75" t="s">
        <v>580</v>
      </c>
    </row>
    <row r="75" spans="1:2" ht="12.75">
      <c r="A75" s="74" t="s">
        <v>581</v>
      </c>
      <c r="B75" s="75" t="s">
        <v>582</v>
      </c>
    </row>
    <row r="76" spans="1:2" ht="25.5">
      <c r="A76" s="74" t="s">
        <v>583</v>
      </c>
      <c r="B76" s="75" t="s">
        <v>584</v>
      </c>
    </row>
    <row r="77" spans="1:2" ht="12.75">
      <c r="A77" s="74" t="s">
        <v>585</v>
      </c>
      <c r="B77" s="75" t="s">
        <v>586</v>
      </c>
    </row>
    <row r="78" spans="1:2" ht="12.75">
      <c r="A78" s="74" t="s">
        <v>587</v>
      </c>
      <c r="B78" s="75" t="s">
        <v>588</v>
      </c>
    </row>
    <row r="79" spans="1:2" ht="12.75">
      <c r="A79" s="74" t="s">
        <v>589</v>
      </c>
      <c r="B79" s="75" t="s">
        <v>590</v>
      </c>
    </row>
    <row r="80" spans="1:2" ht="12.75">
      <c r="A80" s="74" t="s">
        <v>591</v>
      </c>
      <c r="B80" s="75" t="s">
        <v>592</v>
      </c>
    </row>
    <row r="81" spans="1:2" ht="12.75">
      <c r="A81" s="74" t="s">
        <v>593</v>
      </c>
      <c r="B81" s="75" t="s">
        <v>594</v>
      </c>
    </row>
    <row r="82" spans="1:2" ht="12.75">
      <c r="A82" s="74" t="s">
        <v>595</v>
      </c>
      <c r="B82" s="75" t="s">
        <v>596</v>
      </c>
    </row>
    <row r="83" spans="1:2" ht="12.75">
      <c r="A83" s="74" t="s">
        <v>597</v>
      </c>
      <c r="B83" s="75" t="s">
        <v>598</v>
      </c>
    </row>
    <row r="84" spans="1:2" ht="12.75">
      <c r="A84" s="76" t="s">
        <v>599</v>
      </c>
      <c r="B84" s="75" t="s">
        <v>600</v>
      </c>
    </row>
    <row r="85" spans="1:2" ht="12.75">
      <c r="A85" s="74" t="s">
        <v>601</v>
      </c>
      <c r="B85" s="75" t="s">
        <v>602</v>
      </c>
    </row>
    <row r="86" spans="1:2" ht="12.75">
      <c r="A86" s="74" t="s">
        <v>603</v>
      </c>
      <c r="B86" s="75" t="s">
        <v>604</v>
      </c>
    </row>
    <row r="87" spans="1:2" ht="12.75">
      <c r="A87" s="74" t="s">
        <v>605</v>
      </c>
      <c r="B87" s="75" t="s">
        <v>606</v>
      </c>
    </row>
    <row r="88" spans="1:2" ht="12.75">
      <c r="A88" s="74" t="s">
        <v>607</v>
      </c>
      <c r="B88" s="75" t="s">
        <v>608</v>
      </c>
    </row>
    <row r="89" spans="1:2" ht="12.75">
      <c r="A89" s="74" t="s">
        <v>609</v>
      </c>
      <c r="B89" s="75" t="s">
        <v>610</v>
      </c>
    </row>
    <row r="90" spans="1:2" ht="12.75">
      <c r="A90" s="74" t="s">
        <v>611</v>
      </c>
      <c r="B90" s="75" t="s">
        <v>612</v>
      </c>
    </row>
    <row r="91" spans="1:2" ht="12.75">
      <c r="A91" s="74" t="s">
        <v>613</v>
      </c>
      <c r="B91" s="75" t="s">
        <v>614</v>
      </c>
    </row>
    <row r="92" spans="1:2" ht="12.75">
      <c r="A92" s="74" t="s">
        <v>615</v>
      </c>
      <c r="B92" s="75" t="s">
        <v>616</v>
      </c>
    </row>
    <row r="93" spans="1:2" ht="12.75">
      <c r="A93" s="74" t="s">
        <v>617</v>
      </c>
      <c r="B93" s="75" t="s">
        <v>618</v>
      </c>
    </row>
    <row r="94" spans="1:2" ht="12.75">
      <c r="A94" s="74" t="s">
        <v>619</v>
      </c>
      <c r="B94" s="75" t="s">
        <v>620</v>
      </c>
    </row>
    <row r="95" spans="1:2" ht="12.75">
      <c r="A95" s="74" t="s">
        <v>621</v>
      </c>
      <c r="B95" s="75" t="s">
        <v>622</v>
      </c>
    </row>
    <row r="96" spans="1:2" ht="12.75">
      <c r="A96" s="74" t="s">
        <v>623</v>
      </c>
      <c r="B96" s="75" t="s">
        <v>624</v>
      </c>
    </row>
    <row r="97" spans="1:2" ht="25.5">
      <c r="A97" s="74" t="s">
        <v>625</v>
      </c>
      <c r="B97" s="75" t="s">
        <v>626</v>
      </c>
    </row>
    <row r="98" spans="1:2" ht="12.75">
      <c r="A98" s="76" t="s">
        <v>627</v>
      </c>
      <c r="B98" s="75" t="s">
        <v>628</v>
      </c>
    </row>
    <row r="99" spans="1:2" ht="12.75">
      <c r="A99" s="74" t="s">
        <v>629</v>
      </c>
      <c r="B99" s="75" t="s">
        <v>630</v>
      </c>
    </row>
    <row r="100" spans="1:2" ht="12.75">
      <c r="A100" s="74" t="s">
        <v>631</v>
      </c>
      <c r="B100" s="75" t="s">
        <v>632</v>
      </c>
    </row>
    <row r="101" spans="1:2" ht="12.75">
      <c r="A101" s="74" t="s">
        <v>633</v>
      </c>
      <c r="B101" s="75" t="s">
        <v>634</v>
      </c>
    </row>
    <row r="102" spans="1:2" ht="12.75">
      <c r="A102" s="74" t="s">
        <v>635</v>
      </c>
      <c r="B102" s="75" t="s">
        <v>636</v>
      </c>
    </row>
    <row r="103" spans="1:2" ht="12.75">
      <c r="A103" s="74" t="s">
        <v>637</v>
      </c>
      <c r="B103" s="75" t="s">
        <v>638</v>
      </c>
    </row>
    <row r="104" spans="1:2" ht="12.75">
      <c r="A104" s="74" t="s">
        <v>639</v>
      </c>
      <c r="B104" s="75" t="s">
        <v>640</v>
      </c>
    </row>
    <row r="105" spans="1:2" ht="12.75">
      <c r="A105" s="74" t="s">
        <v>641</v>
      </c>
      <c r="B105" s="75" t="s">
        <v>642</v>
      </c>
    </row>
    <row r="106" spans="1:2" ht="12.75">
      <c r="A106" s="74" t="s">
        <v>643</v>
      </c>
      <c r="B106" s="75" t="s">
        <v>644</v>
      </c>
    </row>
    <row r="107" spans="1:2" ht="12.75">
      <c r="A107" s="74" t="s">
        <v>645</v>
      </c>
      <c r="B107" s="75" t="s">
        <v>646</v>
      </c>
    </row>
    <row r="108" spans="1:2" ht="12.75">
      <c r="A108" s="74" t="s">
        <v>647</v>
      </c>
      <c r="B108" s="75" t="s">
        <v>648</v>
      </c>
    </row>
    <row r="109" spans="1:2" ht="12.75">
      <c r="A109" s="74" t="s">
        <v>649</v>
      </c>
      <c r="B109" s="75" t="s">
        <v>650</v>
      </c>
    </row>
    <row r="110" spans="1:2" ht="12.75">
      <c r="A110" s="74" t="s">
        <v>651</v>
      </c>
      <c r="B110" s="75" t="s">
        <v>652</v>
      </c>
    </row>
    <row r="111" spans="1:2" ht="12.75">
      <c r="A111" s="74" t="s">
        <v>653</v>
      </c>
      <c r="B111" s="75" t="s">
        <v>654</v>
      </c>
    </row>
    <row r="112" spans="1:2" ht="12.75">
      <c r="A112" s="74" t="s">
        <v>655</v>
      </c>
      <c r="B112" s="75" t="s">
        <v>656</v>
      </c>
    </row>
    <row r="113" spans="1:2" ht="12.75">
      <c r="A113" s="74" t="s">
        <v>657</v>
      </c>
      <c r="B113" s="75" t="s">
        <v>658</v>
      </c>
    </row>
    <row r="114" spans="1:2" ht="12.75">
      <c r="A114" s="74" t="s">
        <v>659</v>
      </c>
      <c r="B114" s="75" t="s">
        <v>660</v>
      </c>
    </row>
    <row r="115" spans="1:2" ht="12.75">
      <c r="A115" s="74" t="s">
        <v>661</v>
      </c>
      <c r="B115" s="75" t="s">
        <v>662</v>
      </c>
    </row>
    <row r="116" spans="1:2" ht="12.75">
      <c r="A116" s="76" t="s">
        <v>663</v>
      </c>
      <c r="B116" s="75" t="s">
        <v>664</v>
      </c>
    </row>
    <row r="117" spans="1:2" ht="12.75">
      <c r="A117" s="74" t="s">
        <v>665</v>
      </c>
      <c r="B117" s="75" t="s">
        <v>666</v>
      </c>
    </row>
    <row r="118" spans="1:2" ht="12.75">
      <c r="A118" s="74" t="s">
        <v>667</v>
      </c>
      <c r="B118" s="75" t="s">
        <v>668</v>
      </c>
    </row>
    <row r="119" spans="1:2" ht="12.75">
      <c r="A119" s="74" t="s">
        <v>669</v>
      </c>
      <c r="B119" s="75" t="s">
        <v>670</v>
      </c>
    </row>
    <row r="120" spans="1:2" ht="12.75">
      <c r="A120" s="74" t="s">
        <v>671</v>
      </c>
      <c r="B120" s="75" t="s">
        <v>672</v>
      </c>
    </row>
    <row r="121" spans="1:2" ht="12.75">
      <c r="A121" s="74" t="s">
        <v>673</v>
      </c>
      <c r="B121" s="75" t="s">
        <v>674</v>
      </c>
    </row>
    <row r="122" spans="1:2" ht="12.75">
      <c r="A122" s="74" t="s">
        <v>675</v>
      </c>
      <c r="B122" s="75" t="s">
        <v>676</v>
      </c>
    </row>
    <row r="123" spans="1:2" ht="12.75">
      <c r="A123" s="76" t="s">
        <v>677</v>
      </c>
      <c r="B123" s="75" t="s">
        <v>678</v>
      </c>
    </row>
    <row r="124" spans="1:2" ht="12.75">
      <c r="A124" s="74" t="s">
        <v>679</v>
      </c>
      <c r="B124" s="75" t="s">
        <v>680</v>
      </c>
    </row>
    <row r="125" spans="1:2" ht="12.75">
      <c r="A125" s="74" t="s">
        <v>681</v>
      </c>
      <c r="B125" s="75" t="s">
        <v>682</v>
      </c>
    </row>
    <row r="126" spans="1:2" ht="12.75">
      <c r="A126" s="74" t="s">
        <v>683</v>
      </c>
      <c r="B126" s="75" t="s">
        <v>684</v>
      </c>
    </row>
    <row r="127" spans="1:2" ht="12.75">
      <c r="A127" s="74" t="s">
        <v>685</v>
      </c>
      <c r="B127" s="75" t="s">
        <v>686</v>
      </c>
    </row>
    <row r="128" spans="1:2" ht="12.75">
      <c r="A128" s="74" t="s">
        <v>687</v>
      </c>
      <c r="B128" s="75" t="s">
        <v>688</v>
      </c>
    </row>
    <row r="129" spans="1:2" ht="12.75">
      <c r="A129" s="74" t="s">
        <v>689</v>
      </c>
      <c r="B129" s="75" t="s">
        <v>690</v>
      </c>
    </row>
    <row r="130" spans="1:2" ht="12.75">
      <c r="A130" s="74" t="s">
        <v>691</v>
      </c>
      <c r="B130" s="75" t="s">
        <v>692</v>
      </c>
    </row>
    <row r="131" spans="1:2" ht="12.75">
      <c r="A131" s="74" t="s">
        <v>693</v>
      </c>
      <c r="B131" s="75" t="s">
        <v>694</v>
      </c>
    </row>
    <row r="132" spans="1:2" ht="12.75">
      <c r="A132" s="74" t="s">
        <v>695</v>
      </c>
      <c r="B132" s="75" t="s">
        <v>696</v>
      </c>
    </row>
    <row r="133" spans="1:2" ht="12.75">
      <c r="A133" s="74" t="s">
        <v>697</v>
      </c>
      <c r="B133" s="75" t="s">
        <v>698</v>
      </c>
    </row>
    <row r="134" spans="1:2" ht="12.75">
      <c r="A134" s="74" t="s">
        <v>699</v>
      </c>
      <c r="B134" s="75" t="s">
        <v>700</v>
      </c>
    </row>
    <row r="135" spans="1:2" ht="12.75">
      <c r="A135" s="74" t="s">
        <v>701</v>
      </c>
      <c r="B135" s="75" t="s">
        <v>702</v>
      </c>
    </row>
    <row r="136" spans="1:2" ht="12.75">
      <c r="A136" s="74" t="s">
        <v>703</v>
      </c>
      <c r="B136" s="75" t="s">
        <v>704</v>
      </c>
    </row>
    <row r="137" spans="1:2" ht="12.75">
      <c r="A137" s="77" t="s">
        <v>705</v>
      </c>
      <c r="B137" s="78" t="s">
        <v>706</v>
      </c>
    </row>
    <row r="138" spans="1:2" ht="12.75">
      <c r="A138" s="70" t="s">
        <v>413</v>
      </c>
      <c r="B138" s="52" t="s">
        <v>414</v>
      </c>
    </row>
  </sheetData>
  <sheetProtection password="DCC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178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77.57421875" style="0" customWidth="1"/>
    <col min="3" max="3" width="12.57421875" style="0" bestFit="1" customWidth="1"/>
  </cols>
  <sheetData>
    <row r="1" spans="1:3" ht="15">
      <c r="A1" t="s">
        <v>25</v>
      </c>
      <c r="B1" t="s">
        <v>26</v>
      </c>
      <c r="C1" t="s">
        <v>229</v>
      </c>
    </row>
    <row r="2" spans="1:3" ht="15">
      <c r="A2">
        <v>10100</v>
      </c>
      <c r="B2" t="s">
        <v>344</v>
      </c>
      <c r="C2" t="s">
        <v>232</v>
      </c>
    </row>
    <row r="3" spans="1:3" ht="15">
      <c r="A3">
        <v>10200</v>
      </c>
      <c r="B3" t="s">
        <v>267</v>
      </c>
      <c r="C3" t="s">
        <v>27</v>
      </c>
    </row>
    <row r="4" spans="1:3" ht="15">
      <c r="A4">
        <v>10201</v>
      </c>
      <c r="B4" t="s">
        <v>301</v>
      </c>
      <c r="C4" t="s">
        <v>27</v>
      </c>
    </row>
    <row r="5" spans="1:3" ht="15">
      <c r="A5">
        <v>10202</v>
      </c>
      <c r="B5" t="s">
        <v>409</v>
      </c>
      <c r="C5" t="s">
        <v>237</v>
      </c>
    </row>
    <row r="6" spans="1:3" ht="15">
      <c r="A6">
        <v>10204</v>
      </c>
      <c r="B6" t="s">
        <v>293</v>
      </c>
      <c r="C6" t="s">
        <v>27</v>
      </c>
    </row>
    <row r="7" spans="1:3" ht="15">
      <c r="A7">
        <v>10206</v>
      </c>
      <c r="B7" t="s">
        <v>367</v>
      </c>
      <c r="C7" t="s">
        <v>27</v>
      </c>
    </row>
    <row r="8" spans="1:3" ht="15">
      <c r="A8">
        <v>10208</v>
      </c>
      <c r="B8" t="s">
        <v>305</v>
      </c>
      <c r="C8" t="s">
        <v>27</v>
      </c>
    </row>
    <row r="9" spans="1:3" ht="15">
      <c r="A9">
        <v>10215</v>
      </c>
      <c r="B9" t="s">
        <v>297</v>
      </c>
      <c r="C9" t="s">
        <v>27</v>
      </c>
    </row>
    <row r="10" spans="1:3" ht="15">
      <c r="A10">
        <v>10220</v>
      </c>
      <c r="B10" t="s">
        <v>368</v>
      </c>
      <c r="C10" t="s">
        <v>27</v>
      </c>
    </row>
    <row r="11" spans="1:3" ht="15">
      <c r="A11">
        <v>10222</v>
      </c>
      <c r="B11" t="s">
        <v>306</v>
      </c>
      <c r="C11" t="s">
        <v>27</v>
      </c>
    </row>
    <row r="12" spans="1:3" ht="15">
      <c r="A12">
        <v>10223</v>
      </c>
      <c r="B12" t="s">
        <v>303</v>
      </c>
      <c r="C12" t="s">
        <v>27</v>
      </c>
    </row>
    <row r="13" spans="1:3" ht="15">
      <c r="A13">
        <v>10224</v>
      </c>
      <c r="B13" t="s">
        <v>299</v>
      </c>
      <c r="C13" t="s">
        <v>27</v>
      </c>
    </row>
    <row r="14" spans="1:3" ht="15">
      <c r="A14">
        <v>10225</v>
      </c>
      <c r="B14" t="s">
        <v>298</v>
      </c>
      <c r="C14" t="s">
        <v>27</v>
      </c>
    </row>
    <row r="15" spans="1:3" ht="15">
      <c r="A15">
        <v>10226</v>
      </c>
      <c r="B15" t="s">
        <v>304</v>
      </c>
      <c r="C15" t="s">
        <v>27</v>
      </c>
    </row>
    <row r="16" spans="1:3" ht="15">
      <c r="A16">
        <v>10228</v>
      </c>
      <c r="B16" t="s">
        <v>295</v>
      </c>
      <c r="C16" t="s">
        <v>249</v>
      </c>
    </row>
    <row r="17" spans="1:3" ht="15">
      <c r="A17">
        <v>10229</v>
      </c>
      <c r="B17" t="s">
        <v>296</v>
      </c>
      <c r="C17" t="s">
        <v>27</v>
      </c>
    </row>
    <row r="18" spans="1:3" ht="15">
      <c r="A18">
        <v>10230</v>
      </c>
      <c r="B18" t="s">
        <v>300</v>
      </c>
      <c r="C18" t="s">
        <v>27</v>
      </c>
    </row>
    <row r="19" spans="1:3" ht="15">
      <c r="A19">
        <v>10231</v>
      </c>
      <c r="B19" t="s">
        <v>302</v>
      </c>
      <c r="C19" t="s">
        <v>27</v>
      </c>
    </row>
    <row r="20" spans="1:3" ht="15">
      <c r="A20">
        <v>10232</v>
      </c>
      <c r="B20" t="s">
        <v>28</v>
      </c>
      <c r="C20" t="s">
        <v>27</v>
      </c>
    </row>
    <row r="21" spans="1:3" ht="15">
      <c r="A21">
        <v>10233</v>
      </c>
      <c r="B21" t="s">
        <v>29</v>
      </c>
      <c r="C21" t="s">
        <v>27</v>
      </c>
    </row>
    <row r="22" spans="1:3" ht="15">
      <c r="A22">
        <v>10234</v>
      </c>
      <c r="B22" t="s">
        <v>292</v>
      </c>
      <c r="C22" t="s">
        <v>27</v>
      </c>
    </row>
    <row r="23" spans="1:3" ht="15">
      <c r="A23">
        <v>10235</v>
      </c>
      <c r="B23" t="s">
        <v>291</v>
      </c>
      <c r="C23" t="s">
        <v>27</v>
      </c>
    </row>
    <row r="24" spans="1:3" ht="15">
      <c r="A24">
        <v>10236</v>
      </c>
      <c r="B24" s="151" t="s">
        <v>97</v>
      </c>
      <c r="C24" t="s">
        <v>27</v>
      </c>
    </row>
    <row r="25" spans="1:3" ht="15">
      <c r="A25">
        <v>10300</v>
      </c>
      <c r="B25" t="s">
        <v>319</v>
      </c>
      <c r="C25" t="s">
        <v>27</v>
      </c>
    </row>
    <row r="26" spans="1:3" ht="15">
      <c r="A26">
        <v>10301</v>
      </c>
      <c r="B26" t="s">
        <v>386</v>
      </c>
      <c r="C26" t="s">
        <v>27</v>
      </c>
    </row>
    <row r="27" spans="1:3" ht="15">
      <c r="A27">
        <v>10302</v>
      </c>
      <c r="B27" t="s">
        <v>274</v>
      </c>
      <c r="C27" t="s">
        <v>27</v>
      </c>
    </row>
    <row r="28" spans="1:3" ht="15">
      <c r="A28">
        <v>10303</v>
      </c>
      <c r="B28" t="s">
        <v>343</v>
      </c>
      <c r="C28" t="s">
        <v>27</v>
      </c>
    </row>
    <row r="29" spans="1:3" ht="15">
      <c r="A29">
        <v>10500</v>
      </c>
      <c r="B29" t="s">
        <v>328</v>
      </c>
      <c r="C29" t="s">
        <v>232</v>
      </c>
    </row>
    <row r="30" spans="1:3" ht="15">
      <c r="A30">
        <v>10502</v>
      </c>
      <c r="B30" t="s">
        <v>397</v>
      </c>
      <c r="C30" t="s">
        <v>232</v>
      </c>
    </row>
    <row r="31" spans="1:3" ht="15">
      <c r="A31">
        <v>10505</v>
      </c>
      <c r="B31" t="s">
        <v>394</v>
      </c>
      <c r="C31" t="s">
        <v>232</v>
      </c>
    </row>
    <row r="32" spans="1:3" ht="15">
      <c r="A32">
        <v>10507</v>
      </c>
      <c r="B32" t="s">
        <v>383</v>
      </c>
      <c r="C32" t="s">
        <v>235</v>
      </c>
    </row>
    <row r="33" spans="1:3" ht="15">
      <c r="A33">
        <v>10508</v>
      </c>
      <c r="B33" t="s">
        <v>392</v>
      </c>
      <c r="C33" t="s">
        <v>235</v>
      </c>
    </row>
    <row r="34" spans="1:3" ht="15">
      <c r="A34">
        <v>10510</v>
      </c>
      <c r="B34" t="s">
        <v>391</v>
      </c>
      <c r="C34" t="s">
        <v>235</v>
      </c>
    </row>
    <row r="35" spans="1:3" ht="15">
      <c r="A35">
        <v>10511</v>
      </c>
      <c r="B35" t="s">
        <v>388</v>
      </c>
      <c r="C35" t="s">
        <v>235</v>
      </c>
    </row>
    <row r="36" spans="1:3" ht="15">
      <c r="A36">
        <v>10512</v>
      </c>
      <c r="B36" t="s">
        <v>272</v>
      </c>
      <c r="C36" t="s">
        <v>235</v>
      </c>
    </row>
    <row r="37" spans="1:3" ht="15">
      <c r="A37">
        <v>10513</v>
      </c>
      <c r="B37" t="s">
        <v>401</v>
      </c>
      <c r="C37" t="s">
        <v>235</v>
      </c>
    </row>
    <row r="38" spans="1:3" ht="15">
      <c r="A38">
        <v>10514</v>
      </c>
      <c r="B38" t="s">
        <v>400</v>
      </c>
      <c r="C38" t="s">
        <v>235</v>
      </c>
    </row>
    <row r="39" spans="1:3" ht="15">
      <c r="A39">
        <v>10600</v>
      </c>
      <c r="B39" t="s">
        <v>327</v>
      </c>
      <c r="C39" t="s">
        <v>232</v>
      </c>
    </row>
    <row r="40" spans="1:3" ht="15">
      <c r="A40">
        <v>10700</v>
      </c>
      <c r="B40" t="s">
        <v>318</v>
      </c>
      <c r="C40" t="s">
        <v>246</v>
      </c>
    </row>
    <row r="41" spans="1:3" ht="15">
      <c r="A41">
        <v>10701</v>
      </c>
      <c r="B41" t="s">
        <v>353</v>
      </c>
      <c r="C41" t="s">
        <v>246</v>
      </c>
    </row>
    <row r="42" spans="1:3" ht="15">
      <c r="A42">
        <v>10702</v>
      </c>
      <c r="B42" t="s">
        <v>389</v>
      </c>
      <c r="C42" t="s">
        <v>246</v>
      </c>
    </row>
    <row r="43" spans="1:3" ht="15">
      <c r="A43">
        <v>10704</v>
      </c>
      <c r="B43" t="s">
        <v>273</v>
      </c>
      <c r="C43" t="s">
        <v>246</v>
      </c>
    </row>
    <row r="44" spans="1:3" ht="15">
      <c r="A44">
        <v>10705</v>
      </c>
      <c r="B44" t="s">
        <v>378</v>
      </c>
      <c r="C44" t="s">
        <v>246</v>
      </c>
    </row>
    <row r="45" spans="1:3" ht="15">
      <c r="A45">
        <v>11800</v>
      </c>
      <c r="B45" t="s">
        <v>315</v>
      </c>
      <c r="C45" t="s">
        <v>246</v>
      </c>
    </row>
    <row r="46" spans="1:3" ht="15">
      <c r="A46">
        <v>11801</v>
      </c>
      <c r="B46" t="s">
        <v>403</v>
      </c>
      <c r="C46" t="s">
        <v>246</v>
      </c>
    </row>
    <row r="47" spans="1:3" ht="15">
      <c r="A47">
        <v>11900</v>
      </c>
      <c r="B47" t="s">
        <v>314</v>
      </c>
      <c r="C47" t="s">
        <v>251</v>
      </c>
    </row>
    <row r="48" spans="1:3" ht="15">
      <c r="A48">
        <v>11901</v>
      </c>
      <c r="B48" t="s">
        <v>252</v>
      </c>
      <c r="C48" t="s">
        <v>251</v>
      </c>
    </row>
    <row r="49" spans="1:3" ht="15">
      <c r="A49">
        <v>11902</v>
      </c>
      <c r="B49" t="s">
        <v>380</v>
      </c>
      <c r="C49" t="s">
        <v>251</v>
      </c>
    </row>
    <row r="50" spans="1:3" ht="15">
      <c r="A50">
        <v>12001</v>
      </c>
      <c r="B50" t="s">
        <v>396</v>
      </c>
      <c r="C50" t="s">
        <v>246</v>
      </c>
    </row>
    <row r="51" spans="1:3" ht="15">
      <c r="A51">
        <v>12500</v>
      </c>
      <c r="B51" t="s">
        <v>271</v>
      </c>
      <c r="C51" t="s">
        <v>233</v>
      </c>
    </row>
    <row r="52" spans="1:3" ht="15">
      <c r="A52">
        <v>13400</v>
      </c>
      <c r="B52" t="s">
        <v>322</v>
      </c>
      <c r="C52" t="s">
        <v>251</v>
      </c>
    </row>
    <row r="53" spans="1:3" ht="15">
      <c r="A53">
        <v>13401</v>
      </c>
      <c r="B53" t="s">
        <v>379</v>
      </c>
      <c r="C53" t="s">
        <v>251</v>
      </c>
    </row>
    <row r="54" spans="1:3" ht="15">
      <c r="A54">
        <v>13402</v>
      </c>
      <c r="B54" t="s">
        <v>390</v>
      </c>
      <c r="C54" t="s">
        <v>251</v>
      </c>
    </row>
    <row r="55" spans="1:3" ht="15">
      <c r="A55">
        <v>13403</v>
      </c>
      <c r="B55" t="s">
        <v>402</v>
      </c>
      <c r="C55" t="s">
        <v>251</v>
      </c>
    </row>
    <row r="56" spans="1:3" ht="15">
      <c r="A56">
        <v>13700</v>
      </c>
      <c r="B56" t="s">
        <v>321</v>
      </c>
      <c r="C56" t="s">
        <v>237</v>
      </c>
    </row>
    <row r="57" spans="1:3" ht="15">
      <c r="A57">
        <v>13701</v>
      </c>
      <c r="B57" t="s">
        <v>335</v>
      </c>
      <c r="C57" t="s">
        <v>237</v>
      </c>
    </row>
    <row r="58" spans="1:3" ht="15">
      <c r="A58">
        <v>13702</v>
      </c>
      <c r="B58" t="s">
        <v>370</v>
      </c>
      <c r="C58" t="s">
        <v>237</v>
      </c>
    </row>
    <row r="59" spans="1:3" ht="15">
      <c r="A59">
        <v>13703</v>
      </c>
      <c r="B59" t="s">
        <v>405</v>
      </c>
      <c r="C59" t="s">
        <v>237</v>
      </c>
    </row>
    <row r="60" spans="1:3" ht="15">
      <c r="A60">
        <v>13704</v>
      </c>
      <c r="B60" t="s">
        <v>261</v>
      </c>
      <c r="C60" t="s">
        <v>237</v>
      </c>
    </row>
    <row r="61" spans="1:3" ht="15">
      <c r="A61">
        <v>13705</v>
      </c>
      <c r="B61" t="s">
        <v>373</v>
      </c>
      <c r="C61" t="s">
        <v>237</v>
      </c>
    </row>
    <row r="62" spans="1:3" ht="15">
      <c r="A62">
        <v>13709</v>
      </c>
      <c r="B62" t="s">
        <v>280</v>
      </c>
      <c r="C62" t="s">
        <v>237</v>
      </c>
    </row>
    <row r="63" spans="1:3" ht="15">
      <c r="A63">
        <v>13710</v>
      </c>
      <c r="B63" t="s">
        <v>277</v>
      </c>
      <c r="C63" t="s">
        <v>237</v>
      </c>
    </row>
    <row r="64" spans="1:3" ht="15">
      <c r="A64">
        <v>13800</v>
      </c>
      <c r="B64" t="s">
        <v>317</v>
      </c>
      <c r="C64" t="s">
        <v>237</v>
      </c>
    </row>
    <row r="65" spans="1:3" ht="15">
      <c r="A65">
        <v>13801</v>
      </c>
      <c r="B65" t="s">
        <v>236</v>
      </c>
      <c r="C65" t="s">
        <v>237</v>
      </c>
    </row>
    <row r="66" spans="1:3" ht="15">
      <c r="A66">
        <v>13802</v>
      </c>
      <c r="B66" t="s">
        <v>404</v>
      </c>
      <c r="C66" t="s">
        <v>237</v>
      </c>
    </row>
    <row r="67" spans="1:3" ht="15">
      <c r="A67">
        <v>13803</v>
      </c>
      <c r="B67" t="s">
        <v>407</v>
      </c>
      <c r="C67" t="s">
        <v>237</v>
      </c>
    </row>
    <row r="68" spans="1:3" ht="15">
      <c r="A68">
        <v>14000</v>
      </c>
      <c r="B68" t="s">
        <v>320</v>
      </c>
      <c r="C68" t="s">
        <v>246</v>
      </c>
    </row>
    <row r="69" spans="1:3" ht="15">
      <c r="A69">
        <v>14300</v>
      </c>
      <c r="B69" t="s">
        <v>323</v>
      </c>
      <c r="C69" t="s">
        <v>249</v>
      </c>
    </row>
    <row r="70" spans="1:3" ht="15">
      <c r="A70">
        <v>14400</v>
      </c>
      <c r="B70" t="s">
        <v>324</v>
      </c>
      <c r="C70" t="s">
        <v>233</v>
      </c>
    </row>
    <row r="71" spans="1:3" ht="15">
      <c r="A71">
        <v>14401</v>
      </c>
      <c r="B71" t="s">
        <v>395</v>
      </c>
      <c r="C71" t="s">
        <v>233</v>
      </c>
    </row>
    <row r="72" spans="1:3" ht="15">
      <c r="A72">
        <v>14402</v>
      </c>
      <c r="B72" t="s">
        <v>393</v>
      </c>
      <c r="C72" t="s">
        <v>233</v>
      </c>
    </row>
    <row r="73" spans="1:3" ht="15">
      <c r="A73">
        <v>14403</v>
      </c>
      <c r="B73" t="s">
        <v>270</v>
      </c>
      <c r="C73" t="s">
        <v>233</v>
      </c>
    </row>
    <row r="74" spans="1:3" ht="15">
      <c r="A74">
        <v>14500</v>
      </c>
      <c r="B74" t="s">
        <v>312</v>
      </c>
      <c r="C74" t="s">
        <v>30</v>
      </c>
    </row>
    <row r="75" spans="1:3" ht="15">
      <c r="A75">
        <v>14600</v>
      </c>
      <c r="B75" t="s">
        <v>313</v>
      </c>
      <c r="C75" t="s">
        <v>235</v>
      </c>
    </row>
    <row r="76" spans="1:3" ht="15">
      <c r="A76">
        <v>14601</v>
      </c>
      <c r="B76" t="s">
        <v>234</v>
      </c>
      <c r="C76" t="s">
        <v>235</v>
      </c>
    </row>
    <row r="77" spans="1:3" ht="15">
      <c r="A77">
        <v>14700</v>
      </c>
      <c r="B77" t="s">
        <v>325</v>
      </c>
      <c r="C77" t="s">
        <v>27</v>
      </c>
    </row>
    <row r="78" spans="1:3" ht="15">
      <c r="A78">
        <v>14701</v>
      </c>
      <c r="B78" t="s">
        <v>382</v>
      </c>
      <c r="C78" t="s">
        <v>27</v>
      </c>
    </row>
    <row r="79" spans="1:3" ht="15">
      <c r="A79">
        <v>20100</v>
      </c>
      <c r="B79" t="s">
        <v>330</v>
      </c>
      <c r="C79" t="s">
        <v>232</v>
      </c>
    </row>
    <row r="80" spans="1:3" ht="15">
      <c r="A80">
        <v>20101</v>
      </c>
      <c r="B80" t="s">
        <v>331</v>
      </c>
      <c r="C80" t="s">
        <v>232</v>
      </c>
    </row>
    <row r="81" spans="1:3" ht="15">
      <c r="A81">
        <v>20102</v>
      </c>
      <c r="B81" t="s">
        <v>275</v>
      </c>
      <c r="C81" t="s">
        <v>269</v>
      </c>
    </row>
    <row r="82" spans="1:3" ht="15">
      <c r="A82">
        <v>20103</v>
      </c>
      <c r="B82" t="s">
        <v>406</v>
      </c>
      <c r="C82" t="s">
        <v>251</v>
      </c>
    </row>
    <row r="83" spans="1:3" ht="15">
      <c r="A83">
        <v>30100</v>
      </c>
      <c r="B83" t="s">
        <v>399</v>
      </c>
      <c r="C83" t="s">
        <v>242</v>
      </c>
    </row>
    <row r="84" spans="1:3" ht="15">
      <c r="A84">
        <v>30203</v>
      </c>
      <c r="B84" t="s">
        <v>363</v>
      </c>
      <c r="C84" t="s">
        <v>242</v>
      </c>
    </row>
    <row r="85" spans="1:3" ht="15">
      <c r="A85">
        <v>30204</v>
      </c>
      <c r="B85" t="s">
        <v>362</v>
      </c>
      <c r="C85" t="s">
        <v>242</v>
      </c>
    </row>
    <row r="86" spans="1:3" ht="15">
      <c r="A86">
        <v>30210</v>
      </c>
      <c r="B86" t="s">
        <v>398</v>
      </c>
      <c r="C86" t="s">
        <v>242</v>
      </c>
    </row>
    <row r="87" spans="1:3" ht="15">
      <c r="A87">
        <v>30211</v>
      </c>
      <c r="B87" t="s">
        <v>239</v>
      </c>
      <c r="C87" t="s">
        <v>242</v>
      </c>
    </row>
    <row r="88" spans="1:3" ht="15">
      <c r="A88">
        <v>30214</v>
      </c>
      <c r="B88" t="s">
        <v>377</v>
      </c>
      <c r="C88" t="s">
        <v>242</v>
      </c>
    </row>
    <row r="89" spans="1:3" ht="15">
      <c r="A89">
        <v>30215</v>
      </c>
      <c r="B89" t="s">
        <v>276</v>
      </c>
      <c r="C89" t="s">
        <v>242</v>
      </c>
    </row>
    <row r="90" spans="1:3" ht="15">
      <c r="A90">
        <v>30216</v>
      </c>
      <c r="B90" t="s">
        <v>259</v>
      </c>
      <c r="C90" t="s">
        <v>242</v>
      </c>
    </row>
    <row r="91" spans="1:3" ht="15">
      <c r="A91">
        <v>30221</v>
      </c>
      <c r="B91" t="s">
        <v>266</v>
      </c>
      <c r="C91" t="s">
        <v>242</v>
      </c>
    </row>
    <row r="92" spans="1:3" ht="15">
      <c r="A92">
        <v>30222</v>
      </c>
      <c r="B92" t="s">
        <v>346</v>
      </c>
      <c r="C92" t="s">
        <v>242</v>
      </c>
    </row>
    <row r="93" spans="1:3" ht="15">
      <c r="A93">
        <v>30225</v>
      </c>
      <c r="B93" t="s">
        <v>263</v>
      </c>
      <c r="C93" t="s">
        <v>242</v>
      </c>
    </row>
    <row r="94" spans="1:3" ht="15">
      <c r="A94">
        <v>30226</v>
      </c>
      <c r="B94" t="s">
        <v>334</v>
      </c>
      <c r="C94" t="s">
        <v>242</v>
      </c>
    </row>
    <row r="95" spans="1:3" ht="15">
      <c r="A95">
        <v>30227</v>
      </c>
      <c r="B95" t="s">
        <v>347</v>
      </c>
      <c r="C95" t="s">
        <v>242</v>
      </c>
    </row>
    <row r="96" spans="1:3" ht="15">
      <c r="A96">
        <v>30228</v>
      </c>
      <c r="B96" t="s">
        <v>260</v>
      </c>
      <c r="C96" t="s">
        <v>242</v>
      </c>
    </row>
    <row r="97" spans="1:3" ht="15">
      <c r="A97">
        <v>30229</v>
      </c>
      <c r="B97" t="s">
        <v>333</v>
      </c>
      <c r="C97" t="s">
        <v>242</v>
      </c>
    </row>
    <row r="98" spans="1:3" ht="15">
      <c r="A98">
        <v>30232</v>
      </c>
      <c r="B98" t="s">
        <v>262</v>
      </c>
      <c r="C98" t="s">
        <v>242</v>
      </c>
    </row>
    <row r="99" spans="1:3" ht="15">
      <c r="A99">
        <v>30233</v>
      </c>
      <c r="B99" t="s">
        <v>345</v>
      </c>
      <c r="C99" t="s">
        <v>242</v>
      </c>
    </row>
    <row r="100" spans="1:3" ht="15">
      <c r="A100">
        <v>30235</v>
      </c>
      <c r="B100" t="s">
        <v>376</v>
      </c>
      <c r="C100" t="s">
        <v>242</v>
      </c>
    </row>
    <row r="101" spans="1:3" ht="15">
      <c r="A101">
        <v>30236</v>
      </c>
      <c r="B101" t="s">
        <v>238</v>
      </c>
      <c r="C101" t="s">
        <v>242</v>
      </c>
    </row>
    <row r="102" spans="1:3" ht="15">
      <c r="A102">
        <v>30240</v>
      </c>
      <c r="B102" t="s">
        <v>374</v>
      </c>
      <c r="C102" t="s">
        <v>242</v>
      </c>
    </row>
    <row r="103" spans="1:3" ht="15">
      <c r="A103">
        <v>30250</v>
      </c>
      <c r="B103" t="s">
        <v>288</v>
      </c>
      <c r="C103" t="s">
        <v>242</v>
      </c>
    </row>
    <row r="104" spans="1:3" ht="15">
      <c r="A104">
        <v>40100</v>
      </c>
      <c r="B104" t="s">
        <v>360</v>
      </c>
      <c r="C104" t="s">
        <v>242</v>
      </c>
    </row>
    <row r="105" spans="1:3" ht="15">
      <c r="A105">
        <v>40200</v>
      </c>
      <c r="B105" t="s">
        <v>342</v>
      </c>
      <c r="C105" t="s">
        <v>232</v>
      </c>
    </row>
    <row r="106" spans="1:3" ht="15">
      <c r="A106">
        <v>40400</v>
      </c>
      <c r="B106" t="s">
        <v>358</v>
      </c>
      <c r="C106" t="s">
        <v>232</v>
      </c>
    </row>
    <row r="107" spans="1:3" ht="15">
      <c r="A107">
        <v>40500</v>
      </c>
      <c r="B107" t="s">
        <v>361</v>
      </c>
      <c r="C107" t="s">
        <v>232</v>
      </c>
    </row>
    <row r="108" spans="1:3" ht="15">
      <c r="A108">
        <v>40600</v>
      </c>
      <c r="B108" t="s">
        <v>357</v>
      </c>
      <c r="C108" t="s">
        <v>246</v>
      </c>
    </row>
    <row r="109" spans="1:3" ht="15">
      <c r="A109">
        <v>40700</v>
      </c>
      <c r="B109" t="s">
        <v>354</v>
      </c>
      <c r="C109" t="s">
        <v>233</v>
      </c>
    </row>
    <row r="110" spans="1:3" ht="15">
      <c r="A110">
        <v>40800</v>
      </c>
      <c r="B110" t="s">
        <v>359</v>
      </c>
      <c r="C110" t="s">
        <v>246</v>
      </c>
    </row>
    <row r="111" spans="1:3" ht="15">
      <c r="A111">
        <v>41000</v>
      </c>
      <c r="B111" t="s">
        <v>31</v>
      </c>
      <c r="C111" t="s">
        <v>269</v>
      </c>
    </row>
    <row r="112" spans="1:3" ht="15">
      <c r="A112">
        <v>41100</v>
      </c>
      <c r="B112" t="s">
        <v>384</v>
      </c>
      <c r="C112" t="s">
        <v>237</v>
      </c>
    </row>
    <row r="113" spans="1:3" ht="15">
      <c r="A113">
        <v>41102</v>
      </c>
      <c r="B113" t="s">
        <v>366</v>
      </c>
      <c r="C113" t="s">
        <v>242</v>
      </c>
    </row>
    <row r="114" spans="1:3" ht="15">
      <c r="A114">
        <v>41103</v>
      </c>
      <c r="B114" t="s">
        <v>369</v>
      </c>
      <c r="C114" t="s">
        <v>242</v>
      </c>
    </row>
    <row r="115" spans="1:3" ht="15">
      <c r="A115">
        <v>41104</v>
      </c>
      <c r="B115" t="s">
        <v>365</v>
      </c>
      <c r="C115" t="s">
        <v>242</v>
      </c>
    </row>
    <row r="116" spans="1:3" ht="15">
      <c r="A116">
        <v>41105</v>
      </c>
      <c r="B116" t="s">
        <v>289</v>
      </c>
      <c r="C116" t="s">
        <v>242</v>
      </c>
    </row>
    <row r="117" spans="1:3" ht="15">
      <c r="A117">
        <v>41106</v>
      </c>
      <c r="B117" t="s">
        <v>282</v>
      </c>
      <c r="C117" t="s">
        <v>242</v>
      </c>
    </row>
    <row r="118" spans="1:3" ht="15">
      <c r="A118">
        <v>41107</v>
      </c>
      <c r="B118" t="s">
        <v>290</v>
      </c>
      <c r="C118" t="s">
        <v>242</v>
      </c>
    </row>
    <row r="119" spans="1:3" ht="15">
      <c r="A119">
        <v>41108</v>
      </c>
      <c r="B119" t="s">
        <v>371</v>
      </c>
      <c r="C119" t="s">
        <v>242</v>
      </c>
    </row>
    <row r="120" spans="1:3" ht="15">
      <c r="A120">
        <v>41109</v>
      </c>
      <c r="B120" t="s">
        <v>311</v>
      </c>
      <c r="C120" t="s">
        <v>242</v>
      </c>
    </row>
    <row r="121" spans="1:3" ht="15">
      <c r="A121">
        <v>41110</v>
      </c>
      <c r="B121" t="s">
        <v>307</v>
      </c>
      <c r="C121" t="s">
        <v>242</v>
      </c>
    </row>
    <row r="122" spans="1:3" ht="15">
      <c r="A122">
        <v>41111</v>
      </c>
      <c r="B122" t="s">
        <v>340</v>
      </c>
      <c r="C122" t="s">
        <v>242</v>
      </c>
    </row>
    <row r="123" spans="1:3" ht="15">
      <c r="A123">
        <v>41112</v>
      </c>
      <c r="B123" t="s">
        <v>243</v>
      </c>
      <c r="C123" t="s">
        <v>242</v>
      </c>
    </row>
    <row r="124" spans="1:3" ht="15">
      <c r="A124">
        <v>41113</v>
      </c>
      <c r="B124" t="s">
        <v>410</v>
      </c>
      <c r="C124" t="s">
        <v>242</v>
      </c>
    </row>
    <row r="125" spans="1:3" ht="15">
      <c r="A125">
        <v>41114</v>
      </c>
      <c r="B125" t="s">
        <v>341</v>
      </c>
      <c r="C125" t="s">
        <v>242</v>
      </c>
    </row>
    <row r="126" spans="1:3" ht="15">
      <c r="A126">
        <v>41115</v>
      </c>
      <c r="B126" t="s">
        <v>241</v>
      </c>
      <c r="C126" t="s">
        <v>242</v>
      </c>
    </row>
    <row r="127" spans="1:3" ht="15">
      <c r="A127">
        <v>41116</v>
      </c>
      <c r="B127" t="s">
        <v>281</v>
      </c>
      <c r="C127" t="s">
        <v>242</v>
      </c>
    </row>
    <row r="128" spans="1:3" ht="15">
      <c r="A128">
        <v>41117</v>
      </c>
      <c r="B128" t="s">
        <v>284</v>
      </c>
      <c r="C128" t="s">
        <v>242</v>
      </c>
    </row>
    <row r="129" spans="1:3" ht="15">
      <c r="A129">
        <v>41118</v>
      </c>
      <c r="B129" t="s">
        <v>329</v>
      </c>
      <c r="C129" t="s">
        <v>242</v>
      </c>
    </row>
    <row r="130" spans="1:3" ht="15">
      <c r="A130">
        <v>41119</v>
      </c>
      <c r="B130" t="s">
        <v>351</v>
      </c>
      <c r="C130" t="s">
        <v>242</v>
      </c>
    </row>
    <row r="131" spans="1:3" ht="15">
      <c r="A131">
        <v>41120</v>
      </c>
      <c r="B131" t="s">
        <v>350</v>
      </c>
      <c r="C131" t="s">
        <v>242</v>
      </c>
    </row>
    <row r="132" spans="1:3" ht="15">
      <c r="A132">
        <v>41121</v>
      </c>
      <c r="B132" t="s">
        <v>332</v>
      </c>
      <c r="C132" t="s">
        <v>242</v>
      </c>
    </row>
    <row r="133" spans="1:3" ht="15">
      <c r="A133">
        <v>41122</v>
      </c>
      <c r="B133" t="s">
        <v>375</v>
      </c>
      <c r="C133" t="s">
        <v>242</v>
      </c>
    </row>
    <row r="134" spans="1:3" ht="15">
      <c r="A134">
        <v>41123</v>
      </c>
      <c r="B134" t="s">
        <v>337</v>
      </c>
      <c r="C134" t="s">
        <v>242</v>
      </c>
    </row>
    <row r="135" spans="1:3" ht="15">
      <c r="A135">
        <v>41124</v>
      </c>
      <c r="B135" t="s">
        <v>287</v>
      </c>
      <c r="C135" t="s">
        <v>242</v>
      </c>
    </row>
    <row r="136" spans="1:3" ht="15">
      <c r="A136">
        <v>41125</v>
      </c>
      <c r="B136" t="s">
        <v>349</v>
      </c>
      <c r="C136" t="s">
        <v>242</v>
      </c>
    </row>
    <row r="137" spans="1:3" ht="15">
      <c r="A137">
        <v>41126</v>
      </c>
      <c r="B137" t="s">
        <v>308</v>
      </c>
      <c r="C137" t="s">
        <v>242</v>
      </c>
    </row>
    <row r="138" spans="1:3" ht="15">
      <c r="A138">
        <v>41127</v>
      </c>
      <c r="B138" t="s">
        <v>336</v>
      </c>
      <c r="C138" t="s">
        <v>242</v>
      </c>
    </row>
    <row r="139" spans="1:3" ht="15">
      <c r="A139">
        <v>41128</v>
      </c>
      <c r="B139" t="s">
        <v>348</v>
      </c>
      <c r="C139" t="s">
        <v>242</v>
      </c>
    </row>
    <row r="140" spans="1:3" ht="15">
      <c r="A140">
        <v>41129</v>
      </c>
      <c r="B140" t="s">
        <v>309</v>
      </c>
      <c r="C140" t="s">
        <v>242</v>
      </c>
    </row>
    <row r="141" spans="1:3" ht="15">
      <c r="A141">
        <v>41130</v>
      </c>
      <c r="B141" t="s">
        <v>310</v>
      </c>
      <c r="C141" t="s">
        <v>242</v>
      </c>
    </row>
    <row r="142" spans="1:3" ht="15">
      <c r="A142">
        <v>41200</v>
      </c>
      <c r="B142" t="s">
        <v>387</v>
      </c>
      <c r="C142" t="s">
        <v>235</v>
      </c>
    </row>
    <row r="143" spans="1:3" ht="15">
      <c r="A143">
        <v>41210</v>
      </c>
      <c r="B143" t="s">
        <v>356</v>
      </c>
      <c r="C143" t="s">
        <v>235</v>
      </c>
    </row>
    <row r="144" spans="1:3" ht="15">
      <c r="A144">
        <v>41300</v>
      </c>
      <c r="B144" t="s">
        <v>240</v>
      </c>
      <c r="C144" t="s">
        <v>232</v>
      </c>
    </row>
    <row r="145" spans="1:3" ht="15">
      <c r="A145">
        <v>41900</v>
      </c>
      <c r="B145" t="s">
        <v>381</v>
      </c>
      <c r="C145" t="s">
        <v>246</v>
      </c>
    </row>
    <row r="146" spans="1:3" ht="15">
      <c r="A146">
        <v>42000</v>
      </c>
      <c r="B146" t="s">
        <v>385</v>
      </c>
      <c r="C146" t="s">
        <v>246</v>
      </c>
    </row>
    <row r="147" spans="1:3" ht="15">
      <c r="A147">
        <v>42200</v>
      </c>
      <c r="B147" t="s">
        <v>294</v>
      </c>
      <c r="C147" t="s">
        <v>27</v>
      </c>
    </row>
    <row r="148" spans="1:3" ht="15">
      <c r="A148">
        <v>42300</v>
      </c>
      <c r="B148" t="s">
        <v>372</v>
      </c>
      <c r="C148" t="s">
        <v>242</v>
      </c>
    </row>
    <row r="149" spans="1:3" ht="15">
      <c r="A149">
        <v>42400</v>
      </c>
      <c r="B149" t="s">
        <v>364</v>
      </c>
      <c r="C149" t="s">
        <v>27</v>
      </c>
    </row>
    <row r="150" spans="1:3" ht="15">
      <c r="A150">
        <v>42600</v>
      </c>
      <c r="B150" t="s">
        <v>339</v>
      </c>
      <c r="C150" t="s">
        <v>251</v>
      </c>
    </row>
    <row r="151" spans="1:3" ht="15">
      <c r="A151">
        <v>42700</v>
      </c>
      <c r="B151" t="s">
        <v>283</v>
      </c>
      <c r="C151" t="s">
        <v>269</v>
      </c>
    </row>
    <row r="152" spans="1:3" ht="15">
      <c r="A152">
        <v>42800</v>
      </c>
      <c r="B152" t="s">
        <v>352</v>
      </c>
      <c r="C152" t="s">
        <v>242</v>
      </c>
    </row>
    <row r="153" spans="1:3" ht="15">
      <c r="A153">
        <v>43200</v>
      </c>
      <c r="B153" t="s">
        <v>231</v>
      </c>
      <c r="C153" t="s">
        <v>232</v>
      </c>
    </row>
    <row r="154" spans="1:3" ht="15">
      <c r="A154">
        <v>43300</v>
      </c>
      <c r="B154" t="s">
        <v>338</v>
      </c>
      <c r="C154" t="s">
        <v>251</v>
      </c>
    </row>
    <row r="155" spans="1:3" ht="15">
      <c r="A155">
        <v>43400</v>
      </c>
      <c r="B155" t="s">
        <v>355</v>
      </c>
      <c r="C155" t="s">
        <v>232</v>
      </c>
    </row>
    <row r="156" spans="1:3" ht="15">
      <c r="A156">
        <v>43500</v>
      </c>
      <c r="B156" t="s">
        <v>32</v>
      </c>
      <c r="C156" t="s">
        <v>246</v>
      </c>
    </row>
    <row r="157" spans="1:3" ht="15">
      <c r="A157">
        <v>50006</v>
      </c>
      <c r="B157" t="s">
        <v>257</v>
      </c>
      <c r="C157" t="s">
        <v>251</v>
      </c>
    </row>
    <row r="158" spans="1:3" ht="15">
      <c r="A158">
        <v>50010</v>
      </c>
      <c r="B158" t="s">
        <v>285</v>
      </c>
      <c r="C158" t="s">
        <v>251</v>
      </c>
    </row>
    <row r="159" spans="1:3" ht="15">
      <c r="A159">
        <v>50011</v>
      </c>
      <c r="B159" t="s">
        <v>279</v>
      </c>
      <c r="C159" t="s">
        <v>251</v>
      </c>
    </row>
    <row r="160" spans="1:3" ht="15">
      <c r="A160">
        <v>50021</v>
      </c>
      <c r="B160" t="s">
        <v>250</v>
      </c>
      <c r="C160" t="s">
        <v>251</v>
      </c>
    </row>
    <row r="161" spans="1:3" ht="15">
      <c r="A161">
        <v>50023</v>
      </c>
      <c r="B161" t="s">
        <v>255</v>
      </c>
      <c r="C161" t="s">
        <v>251</v>
      </c>
    </row>
    <row r="162" spans="1:3" ht="15">
      <c r="A162">
        <v>50025</v>
      </c>
      <c r="B162" t="s">
        <v>256</v>
      </c>
      <c r="C162" t="s">
        <v>237</v>
      </c>
    </row>
    <row r="163" spans="1:3" ht="15">
      <c r="A163">
        <v>50031</v>
      </c>
      <c r="B163" t="s">
        <v>244</v>
      </c>
      <c r="C163" t="s">
        <v>232</v>
      </c>
    </row>
    <row r="164" spans="1:3" ht="15">
      <c r="A164">
        <v>50032</v>
      </c>
      <c r="B164" t="s">
        <v>254</v>
      </c>
      <c r="C164" t="s">
        <v>246</v>
      </c>
    </row>
    <row r="165" spans="1:3" ht="15">
      <c r="A165">
        <v>50033</v>
      </c>
      <c r="B165" t="s">
        <v>408</v>
      </c>
      <c r="C165" t="s">
        <v>246</v>
      </c>
    </row>
    <row r="166" spans="1:3" ht="15">
      <c r="A166">
        <v>50034</v>
      </c>
      <c r="B166" t="s">
        <v>245</v>
      </c>
      <c r="C166" t="s">
        <v>246</v>
      </c>
    </row>
    <row r="167" spans="1:3" ht="15">
      <c r="A167">
        <v>50035</v>
      </c>
      <c r="B167" t="s">
        <v>258</v>
      </c>
      <c r="C167" t="s">
        <v>246</v>
      </c>
    </row>
    <row r="168" spans="1:3" ht="15">
      <c r="A168">
        <v>50038</v>
      </c>
      <c r="B168" t="s">
        <v>253</v>
      </c>
      <c r="C168" t="s">
        <v>251</v>
      </c>
    </row>
    <row r="169" spans="1:3" ht="15">
      <c r="A169">
        <v>50039</v>
      </c>
      <c r="B169" t="s">
        <v>248</v>
      </c>
      <c r="C169" t="s">
        <v>249</v>
      </c>
    </row>
    <row r="170" spans="1:3" ht="15">
      <c r="A170">
        <v>50041</v>
      </c>
      <c r="B170" t="s">
        <v>247</v>
      </c>
      <c r="C170" t="s">
        <v>27</v>
      </c>
    </row>
    <row r="171" spans="1:3" ht="15">
      <c r="A171">
        <v>61029</v>
      </c>
      <c r="B171" t="s">
        <v>230</v>
      </c>
      <c r="C171" t="s">
        <v>27</v>
      </c>
    </row>
    <row r="172" spans="1:3" ht="15">
      <c r="A172">
        <v>61030</v>
      </c>
      <c r="B172" t="s">
        <v>326</v>
      </c>
      <c r="C172" t="s">
        <v>269</v>
      </c>
    </row>
    <row r="173" spans="1:3" ht="15">
      <c r="A173">
        <v>61031</v>
      </c>
      <c r="B173" t="s">
        <v>268</v>
      </c>
      <c r="C173" t="s">
        <v>269</v>
      </c>
    </row>
    <row r="174" spans="1:3" ht="15">
      <c r="A174">
        <v>61040</v>
      </c>
      <c r="B174" t="s">
        <v>316</v>
      </c>
      <c r="C174" t="s">
        <v>232</v>
      </c>
    </row>
    <row r="175" spans="1:3" ht="15">
      <c r="A175">
        <v>61041</v>
      </c>
      <c r="B175" t="s">
        <v>286</v>
      </c>
      <c r="C175" t="s">
        <v>232</v>
      </c>
    </row>
    <row r="176" spans="1:3" ht="15">
      <c r="A176">
        <v>61042</v>
      </c>
      <c r="B176" t="s">
        <v>264</v>
      </c>
      <c r="C176" t="s">
        <v>232</v>
      </c>
    </row>
    <row r="177" spans="1:3" ht="15">
      <c r="A177">
        <v>61043</v>
      </c>
      <c r="B177" t="s">
        <v>265</v>
      </c>
      <c r="C177" t="s">
        <v>232</v>
      </c>
    </row>
    <row r="178" spans="1:3" ht="15">
      <c r="A178">
        <v>64040</v>
      </c>
      <c r="B178" t="s">
        <v>278</v>
      </c>
      <c r="C178" t="s">
        <v>269</v>
      </c>
    </row>
  </sheetData>
  <sheetProtection password="DD5D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198"/>
  <sheetViews>
    <sheetView zoomScalePageLayoutView="0" workbookViewId="0" topLeftCell="A1">
      <selection activeCell="C33" sqref="C33"/>
    </sheetView>
  </sheetViews>
  <sheetFormatPr defaultColWidth="9.140625" defaultRowHeight="15"/>
  <cols>
    <col min="2" max="2" width="24.28125" style="0" customWidth="1"/>
  </cols>
  <sheetData>
    <row r="1" spans="1:2" ht="69.75">
      <c r="A1" s="54">
        <v>4111</v>
      </c>
      <c r="B1" s="55" t="s">
        <v>708</v>
      </c>
    </row>
    <row r="2" spans="1:2" ht="93">
      <c r="A2" s="54">
        <v>4121</v>
      </c>
      <c r="B2" s="55" t="s">
        <v>710</v>
      </c>
    </row>
    <row r="3" spans="1:2" ht="69.75">
      <c r="A3" s="54">
        <v>4122</v>
      </c>
      <c r="B3" s="55" t="s">
        <v>711</v>
      </c>
    </row>
    <row r="4" spans="1:2" ht="46.5">
      <c r="A4" s="54">
        <v>4123</v>
      </c>
      <c r="B4" s="55" t="s">
        <v>712</v>
      </c>
    </row>
    <row r="5" spans="1:2" ht="46.5">
      <c r="A5" s="54">
        <v>4131</v>
      </c>
      <c r="B5" s="55" t="s">
        <v>713</v>
      </c>
    </row>
    <row r="6" spans="1:2" ht="139.5">
      <c r="A6" s="54">
        <v>4141</v>
      </c>
      <c r="B6" s="55" t="s">
        <v>715</v>
      </c>
    </row>
    <row r="7" spans="1:2" ht="93">
      <c r="A7" s="54">
        <v>4142</v>
      </c>
      <c r="B7" s="55" t="s">
        <v>716</v>
      </c>
    </row>
    <row r="8" spans="1:2" ht="46.5">
      <c r="A8" s="54">
        <v>4143</v>
      </c>
      <c r="B8" s="55" t="s">
        <v>717</v>
      </c>
    </row>
    <row r="9" spans="1:2" ht="209.25">
      <c r="A9" s="54">
        <v>4144</v>
      </c>
      <c r="B9" s="55" t="s">
        <v>718</v>
      </c>
    </row>
    <row r="10" spans="1:2" ht="69.75">
      <c r="A10" s="54">
        <v>4151</v>
      </c>
      <c r="B10" s="55" t="s">
        <v>719</v>
      </c>
    </row>
    <row r="11" spans="1:2" ht="116.25">
      <c r="A11" s="54">
        <v>4161</v>
      </c>
      <c r="B11" s="55" t="s">
        <v>720</v>
      </c>
    </row>
    <row r="12" spans="1:2" ht="46.5">
      <c r="A12" s="54">
        <v>4171</v>
      </c>
      <c r="B12" s="55" t="s">
        <v>721</v>
      </c>
    </row>
    <row r="13" spans="1:2" ht="46.5">
      <c r="A13" s="56">
        <v>4181</v>
      </c>
      <c r="B13" s="55" t="s">
        <v>722</v>
      </c>
    </row>
    <row r="14" spans="1:2" ht="116.25">
      <c r="A14" s="54">
        <v>4211</v>
      </c>
      <c r="B14" s="55" t="s">
        <v>724</v>
      </c>
    </row>
    <row r="15" spans="1:2" ht="46.5">
      <c r="A15" s="54">
        <v>4212</v>
      </c>
      <c r="B15" s="55" t="s">
        <v>725</v>
      </c>
    </row>
    <row r="16" spans="1:2" ht="46.5">
      <c r="A16" s="54">
        <v>4213</v>
      </c>
      <c r="B16" s="55" t="s">
        <v>726</v>
      </c>
    </row>
    <row r="17" spans="1:2" ht="46.5">
      <c r="A17" s="54">
        <v>4214</v>
      </c>
      <c r="B17" s="55" t="s">
        <v>727</v>
      </c>
    </row>
    <row r="18" spans="1:2" ht="46.5">
      <c r="A18" s="54">
        <v>4215</v>
      </c>
      <c r="B18" s="55" t="s">
        <v>728</v>
      </c>
    </row>
    <row r="19" spans="1:2" ht="46.5">
      <c r="A19" s="54">
        <v>4216</v>
      </c>
      <c r="B19" s="55" t="s">
        <v>729</v>
      </c>
    </row>
    <row r="20" spans="1:2" ht="46.5">
      <c r="A20" s="56">
        <v>4219</v>
      </c>
      <c r="B20" s="55" t="s">
        <v>730</v>
      </c>
    </row>
    <row r="21" spans="1:2" ht="93">
      <c r="A21" s="54">
        <v>4221</v>
      </c>
      <c r="B21" s="55" t="s">
        <v>732</v>
      </c>
    </row>
    <row r="22" spans="1:2" ht="93">
      <c r="A22" s="54">
        <v>4222</v>
      </c>
      <c r="B22" s="55" t="s">
        <v>733</v>
      </c>
    </row>
    <row r="23" spans="1:2" ht="93">
      <c r="A23" s="54">
        <v>4223</v>
      </c>
      <c r="B23" s="55" t="s">
        <v>734</v>
      </c>
    </row>
    <row r="24" spans="1:2" ht="69.75">
      <c r="A24" s="56">
        <v>4224</v>
      </c>
      <c r="B24" s="55" t="s">
        <v>735</v>
      </c>
    </row>
    <row r="25" spans="1:2" ht="69.75">
      <c r="A25" s="54">
        <v>4229</v>
      </c>
      <c r="B25" s="55" t="s">
        <v>736</v>
      </c>
    </row>
    <row r="26" spans="1:2" ht="46.5">
      <c r="A26" s="54">
        <v>4231</v>
      </c>
      <c r="B26" s="55" t="s">
        <v>738</v>
      </c>
    </row>
    <row r="27" spans="1:2" ht="46.5">
      <c r="A27" s="54">
        <v>4232</v>
      </c>
      <c r="B27" s="55" t="s">
        <v>739</v>
      </c>
    </row>
    <row r="28" spans="1:2" ht="93">
      <c r="A28" s="54">
        <v>4233</v>
      </c>
      <c r="B28" s="55" t="s">
        <v>740</v>
      </c>
    </row>
    <row r="29" spans="1:2" ht="46.5">
      <c r="A29" s="54">
        <v>4234</v>
      </c>
      <c r="B29" s="55" t="s">
        <v>741</v>
      </c>
    </row>
    <row r="30" spans="1:2" ht="23.25">
      <c r="A30" s="54">
        <v>4235</v>
      </c>
      <c r="B30" s="55" t="s">
        <v>742</v>
      </c>
    </row>
    <row r="31" spans="1:2" ht="69.75">
      <c r="A31" s="54">
        <v>4236</v>
      </c>
      <c r="B31" s="55" t="s">
        <v>743</v>
      </c>
    </row>
    <row r="32" spans="1:2" ht="46.5">
      <c r="A32" s="54">
        <v>4237</v>
      </c>
      <c r="B32" s="55" t="s">
        <v>744</v>
      </c>
    </row>
    <row r="33" spans="1:2" ht="46.5">
      <c r="A33" s="54">
        <v>4239</v>
      </c>
      <c r="B33" s="55" t="s">
        <v>482</v>
      </c>
    </row>
    <row r="34" spans="1:2" ht="46.5">
      <c r="A34" s="54">
        <v>4241</v>
      </c>
      <c r="B34" s="55" t="s">
        <v>746</v>
      </c>
    </row>
    <row r="35" spans="1:2" ht="93">
      <c r="A35" s="54">
        <v>4242</v>
      </c>
      <c r="B35" s="55" t="s">
        <v>747</v>
      </c>
    </row>
    <row r="36" spans="1:2" ht="46.5">
      <c r="A36" s="54">
        <v>4243</v>
      </c>
      <c r="B36" s="55" t="s">
        <v>748</v>
      </c>
    </row>
    <row r="37" spans="1:2" ht="69.75">
      <c r="A37" s="54">
        <v>4244</v>
      </c>
      <c r="B37" s="55" t="s">
        <v>749</v>
      </c>
    </row>
    <row r="38" spans="1:2" ht="139.5">
      <c r="A38" s="54">
        <v>4245</v>
      </c>
      <c r="B38" s="55" t="s">
        <v>750</v>
      </c>
    </row>
    <row r="39" spans="1:2" ht="139.5">
      <c r="A39" s="54">
        <v>4246</v>
      </c>
      <c r="B39" s="55" t="s">
        <v>751</v>
      </c>
    </row>
    <row r="40" spans="1:2" ht="69.75">
      <c r="A40" s="54">
        <v>4249</v>
      </c>
      <c r="B40" s="55" t="s">
        <v>752</v>
      </c>
    </row>
    <row r="41" spans="1:2" ht="116.25">
      <c r="A41" s="54">
        <v>4251</v>
      </c>
      <c r="B41" s="55" t="s">
        <v>754</v>
      </c>
    </row>
    <row r="42" spans="1:2" ht="93">
      <c r="A42" s="54">
        <v>4252</v>
      </c>
      <c r="B42" s="55" t="s">
        <v>755</v>
      </c>
    </row>
    <row r="43" spans="1:2" ht="46.5">
      <c r="A43" s="54">
        <v>4261</v>
      </c>
      <c r="B43" s="55" t="s">
        <v>757</v>
      </c>
    </row>
    <row r="44" spans="1:2" ht="46.5">
      <c r="A44" s="54">
        <v>4262</v>
      </c>
      <c r="B44" s="55" t="s">
        <v>758</v>
      </c>
    </row>
    <row r="45" spans="1:2" ht="93">
      <c r="A45" s="54">
        <v>4263</v>
      </c>
      <c r="B45" s="55" t="s">
        <v>759</v>
      </c>
    </row>
    <row r="46" spans="1:2" ht="46.5">
      <c r="A46" s="54">
        <v>4264</v>
      </c>
      <c r="B46" s="55" t="s">
        <v>760</v>
      </c>
    </row>
    <row r="47" spans="1:2" ht="116.25">
      <c r="A47" s="54">
        <v>4265</v>
      </c>
      <c r="B47" s="55" t="s">
        <v>761</v>
      </c>
    </row>
    <row r="48" spans="1:2" ht="93">
      <c r="A48" s="54">
        <v>4266</v>
      </c>
      <c r="B48" s="55" t="s">
        <v>762</v>
      </c>
    </row>
    <row r="49" spans="1:2" ht="69.75">
      <c r="A49" s="54">
        <v>4267</v>
      </c>
      <c r="B49" s="55" t="s">
        <v>763</v>
      </c>
    </row>
    <row r="50" spans="1:2" ht="93">
      <c r="A50" s="54">
        <v>4268</v>
      </c>
      <c r="B50" s="55" t="s">
        <v>764</v>
      </c>
    </row>
    <row r="51" spans="1:2" ht="69.75">
      <c r="A51" s="54">
        <v>4269</v>
      </c>
      <c r="B51" s="55" t="s">
        <v>765</v>
      </c>
    </row>
    <row r="52" spans="1:2" ht="93">
      <c r="A52" s="54">
        <v>4311</v>
      </c>
      <c r="B52" s="55" t="s">
        <v>767</v>
      </c>
    </row>
    <row r="53" spans="1:2" ht="46.5">
      <c r="A53" s="54">
        <v>4312</v>
      </c>
      <c r="B53" s="55" t="s">
        <v>768</v>
      </c>
    </row>
    <row r="54" spans="1:2" ht="93">
      <c r="A54" s="54">
        <v>4313</v>
      </c>
      <c r="B54" s="55" t="s">
        <v>769</v>
      </c>
    </row>
    <row r="55" spans="1:2" ht="69.75">
      <c r="A55" s="56">
        <v>4321</v>
      </c>
      <c r="B55" s="55" t="s">
        <v>770</v>
      </c>
    </row>
    <row r="56" spans="1:2" ht="46.5">
      <c r="A56" s="54">
        <v>4331</v>
      </c>
      <c r="B56" s="55" t="s">
        <v>771</v>
      </c>
    </row>
    <row r="57" spans="1:2" ht="46.5">
      <c r="A57" s="54">
        <v>4341</v>
      </c>
      <c r="B57" s="55" t="s">
        <v>773</v>
      </c>
    </row>
    <row r="58" spans="1:2" ht="69.75">
      <c r="A58" s="54">
        <v>4342</v>
      </c>
      <c r="B58" s="55" t="s">
        <v>774</v>
      </c>
    </row>
    <row r="59" spans="1:2" ht="46.5">
      <c r="A59" s="54">
        <v>4343</v>
      </c>
      <c r="B59" s="55" t="s">
        <v>775</v>
      </c>
    </row>
    <row r="60" spans="1:2" ht="69.75">
      <c r="A60" s="56">
        <v>4351</v>
      </c>
      <c r="B60" s="55" t="s">
        <v>776</v>
      </c>
    </row>
    <row r="61" spans="1:2" ht="116.25">
      <c r="A61" s="54">
        <v>4411</v>
      </c>
      <c r="B61" s="55" t="s">
        <v>778</v>
      </c>
    </row>
    <row r="62" spans="1:2" ht="116.25">
      <c r="A62" s="54">
        <v>4412</v>
      </c>
      <c r="B62" s="55" t="s">
        <v>779</v>
      </c>
    </row>
    <row r="63" spans="1:2" ht="139.5">
      <c r="A63" s="54">
        <v>4413</v>
      </c>
      <c r="B63" s="55" t="s">
        <v>780</v>
      </c>
    </row>
    <row r="64" spans="1:2" ht="116.25">
      <c r="A64" s="54">
        <v>4414</v>
      </c>
      <c r="B64" s="55" t="s">
        <v>781</v>
      </c>
    </row>
    <row r="65" spans="1:2" ht="116.25">
      <c r="A65" s="54">
        <v>4415</v>
      </c>
      <c r="B65" s="55" t="s">
        <v>782</v>
      </c>
    </row>
    <row r="66" spans="1:2" ht="93">
      <c r="A66" s="54">
        <v>4416</v>
      </c>
      <c r="B66" s="55" t="s">
        <v>783</v>
      </c>
    </row>
    <row r="67" spans="1:2" ht="116.25">
      <c r="A67" s="54">
        <v>4417</v>
      </c>
      <c r="B67" s="55" t="s">
        <v>784</v>
      </c>
    </row>
    <row r="68" spans="1:2" ht="93">
      <c r="A68" s="54">
        <v>4418</v>
      </c>
      <c r="B68" s="55" t="s">
        <v>785</v>
      </c>
    </row>
    <row r="69" spans="1:2" ht="93">
      <c r="A69" s="56">
        <v>4419</v>
      </c>
      <c r="B69" s="55" t="s">
        <v>786</v>
      </c>
    </row>
    <row r="70" spans="1:2" ht="93">
      <c r="A70" s="54">
        <v>4421</v>
      </c>
      <c r="B70" s="55" t="s">
        <v>788</v>
      </c>
    </row>
    <row r="71" spans="1:2" ht="93">
      <c r="A71" s="54">
        <v>4422</v>
      </c>
      <c r="B71" s="55" t="s">
        <v>789</v>
      </c>
    </row>
    <row r="72" spans="1:2" ht="116.25">
      <c r="A72" s="54">
        <v>4423</v>
      </c>
      <c r="B72" s="55" t="s">
        <v>790</v>
      </c>
    </row>
    <row r="73" spans="1:2" ht="116.25">
      <c r="A73" s="54">
        <v>4424</v>
      </c>
      <c r="B73" s="55" t="s">
        <v>791</v>
      </c>
    </row>
    <row r="74" spans="1:2" ht="116.25">
      <c r="A74" s="54">
        <v>4425</v>
      </c>
      <c r="B74" s="55" t="s">
        <v>792</v>
      </c>
    </row>
    <row r="75" spans="1:2" ht="116.25">
      <c r="A75" s="54">
        <v>4426</v>
      </c>
      <c r="B75" s="55" t="s">
        <v>793</v>
      </c>
    </row>
    <row r="76" spans="1:2" ht="69.75">
      <c r="A76" s="54">
        <v>4431</v>
      </c>
      <c r="B76" s="55" t="s">
        <v>794</v>
      </c>
    </row>
    <row r="77" spans="1:2" ht="69.75">
      <c r="A77" s="54">
        <v>4441</v>
      </c>
      <c r="B77" s="55" t="s">
        <v>796</v>
      </c>
    </row>
    <row r="78" spans="1:2" ht="46.5">
      <c r="A78" s="54">
        <v>4442</v>
      </c>
      <c r="B78" s="55" t="s">
        <v>797</v>
      </c>
    </row>
    <row r="79" spans="1:2" ht="69.75">
      <c r="A79" s="54">
        <v>4443</v>
      </c>
      <c r="B79" s="55" t="s">
        <v>798</v>
      </c>
    </row>
    <row r="80" spans="1:2" ht="186">
      <c r="A80" s="54">
        <v>4511</v>
      </c>
      <c r="B80" s="55" t="s">
        <v>800</v>
      </c>
    </row>
    <row r="81" spans="1:2" ht="186">
      <c r="A81" s="54">
        <v>4512</v>
      </c>
      <c r="B81" s="55" t="s">
        <v>801</v>
      </c>
    </row>
    <row r="82" spans="1:2" ht="116.25">
      <c r="A82" s="54">
        <v>4521</v>
      </c>
      <c r="B82" s="55" t="s">
        <v>803</v>
      </c>
    </row>
    <row r="83" spans="1:2" ht="116.25">
      <c r="A83" s="54">
        <v>4522</v>
      </c>
      <c r="B83" s="55" t="s">
        <v>804</v>
      </c>
    </row>
    <row r="84" spans="1:2" ht="116.25">
      <c r="A84" s="54">
        <v>4531</v>
      </c>
      <c r="B84" s="55" t="s">
        <v>806</v>
      </c>
    </row>
    <row r="85" spans="1:2" ht="116.25">
      <c r="A85" s="54">
        <v>4532</v>
      </c>
      <c r="B85" s="55" t="s">
        <v>807</v>
      </c>
    </row>
    <row r="86" spans="1:2" ht="93">
      <c r="A86" s="54">
        <v>4541</v>
      </c>
      <c r="B86" s="55" t="s">
        <v>809</v>
      </c>
    </row>
    <row r="87" spans="1:2" ht="93">
      <c r="A87" s="54">
        <v>4542</v>
      </c>
      <c r="B87" s="55" t="s">
        <v>810</v>
      </c>
    </row>
    <row r="88" spans="1:2" ht="93">
      <c r="A88" s="56">
        <v>4611</v>
      </c>
      <c r="B88" s="55" t="s">
        <v>812</v>
      </c>
    </row>
    <row r="89" spans="1:2" ht="93">
      <c r="A89" s="56">
        <v>4612</v>
      </c>
      <c r="B89" s="55" t="s">
        <v>813</v>
      </c>
    </row>
    <row r="90" spans="1:2" ht="139.5">
      <c r="A90" s="54">
        <v>4621</v>
      </c>
      <c r="B90" s="55" t="s">
        <v>815</v>
      </c>
    </row>
    <row r="91" spans="1:2" ht="139.5">
      <c r="A91" s="54">
        <v>4622</v>
      </c>
      <c r="B91" s="55" t="s">
        <v>816</v>
      </c>
    </row>
    <row r="92" spans="1:2" ht="116.25">
      <c r="A92" s="54">
        <v>4631</v>
      </c>
      <c r="B92" s="55" t="s">
        <v>818</v>
      </c>
    </row>
    <row r="93" spans="1:2" ht="116.25">
      <c r="A93" s="54">
        <v>4632</v>
      </c>
      <c r="B93" s="55" t="s">
        <v>982</v>
      </c>
    </row>
    <row r="94" spans="1:2" ht="139.5">
      <c r="A94" s="54">
        <v>4641</v>
      </c>
      <c r="B94" s="55" t="s">
        <v>820</v>
      </c>
    </row>
    <row r="95" spans="1:2" ht="139.5">
      <c r="A95" s="54">
        <v>4642</v>
      </c>
      <c r="B95" s="55" t="s">
        <v>821</v>
      </c>
    </row>
    <row r="96" spans="1:2" ht="69.75">
      <c r="A96" s="56">
        <v>4651</v>
      </c>
      <c r="B96" s="57" t="s">
        <v>823</v>
      </c>
    </row>
    <row r="97" spans="1:2" ht="93">
      <c r="A97" s="56">
        <v>4652</v>
      </c>
      <c r="B97" s="57" t="s">
        <v>824</v>
      </c>
    </row>
    <row r="98" spans="1:2" ht="162.75">
      <c r="A98" s="58">
        <v>4711</v>
      </c>
      <c r="B98" s="57" t="s">
        <v>983</v>
      </c>
    </row>
    <row r="99" spans="1:2" ht="162.75">
      <c r="A99" s="58">
        <v>4712</v>
      </c>
      <c r="B99" s="57" t="s">
        <v>984</v>
      </c>
    </row>
    <row r="100" spans="1:2" ht="186">
      <c r="A100" s="58">
        <v>4719</v>
      </c>
      <c r="B100" s="57" t="s">
        <v>985</v>
      </c>
    </row>
    <row r="101" spans="1:2" ht="116.25">
      <c r="A101" s="54">
        <v>4721</v>
      </c>
      <c r="B101" s="55" t="s">
        <v>826</v>
      </c>
    </row>
    <row r="102" spans="1:2" ht="93">
      <c r="A102" s="54">
        <v>4722</v>
      </c>
      <c r="B102" s="55" t="s">
        <v>827</v>
      </c>
    </row>
    <row r="103" spans="1:2" ht="69.75">
      <c r="A103" s="54">
        <v>4723</v>
      </c>
      <c r="B103" s="55" t="s">
        <v>828</v>
      </c>
    </row>
    <row r="104" spans="1:2" ht="116.25">
      <c r="A104" s="54">
        <v>4724</v>
      </c>
      <c r="B104" s="55" t="s">
        <v>829</v>
      </c>
    </row>
    <row r="105" spans="1:2" ht="93">
      <c r="A105" s="54">
        <v>4725</v>
      </c>
      <c r="B105" s="55" t="s">
        <v>830</v>
      </c>
    </row>
    <row r="106" spans="1:2" ht="69.75">
      <c r="A106" s="54">
        <v>4726</v>
      </c>
      <c r="B106" s="55" t="s">
        <v>831</v>
      </c>
    </row>
    <row r="107" spans="1:2" ht="116.25">
      <c r="A107" s="54">
        <v>4727</v>
      </c>
      <c r="B107" s="55" t="s">
        <v>832</v>
      </c>
    </row>
    <row r="108" spans="1:2" ht="93">
      <c r="A108" s="54">
        <v>4728</v>
      </c>
      <c r="B108" s="55" t="s">
        <v>833</v>
      </c>
    </row>
    <row r="109" spans="1:2" ht="69.75">
      <c r="A109" s="54">
        <v>4729</v>
      </c>
      <c r="B109" s="55" t="s">
        <v>834</v>
      </c>
    </row>
    <row r="110" spans="1:2" ht="162.75">
      <c r="A110" s="54">
        <v>4811</v>
      </c>
      <c r="B110" s="55" t="s">
        <v>836</v>
      </c>
    </row>
    <row r="111" spans="1:2" ht="93">
      <c r="A111" s="54">
        <v>4819</v>
      </c>
      <c r="B111" s="55" t="s">
        <v>837</v>
      </c>
    </row>
    <row r="112" spans="1:2" ht="23.25">
      <c r="A112" s="56">
        <v>4821</v>
      </c>
      <c r="B112" s="55" t="s">
        <v>839</v>
      </c>
    </row>
    <row r="113" spans="1:2" ht="46.5">
      <c r="A113" s="54">
        <v>4822</v>
      </c>
      <c r="B113" s="55" t="s">
        <v>840</v>
      </c>
    </row>
    <row r="114" spans="1:2" ht="46.5">
      <c r="A114" s="54">
        <v>4823</v>
      </c>
      <c r="B114" s="59" t="s">
        <v>23</v>
      </c>
    </row>
    <row r="115" spans="1:2" ht="93">
      <c r="A115" s="54">
        <v>4831</v>
      </c>
      <c r="B115" s="59" t="s">
        <v>986</v>
      </c>
    </row>
    <row r="116" spans="1:2" ht="139.5">
      <c r="A116" s="56">
        <v>4841</v>
      </c>
      <c r="B116" s="55" t="s">
        <v>843</v>
      </c>
    </row>
    <row r="117" spans="1:2" ht="46.5">
      <c r="A117" s="56">
        <v>4842</v>
      </c>
      <c r="B117" s="55" t="s">
        <v>844</v>
      </c>
    </row>
    <row r="118" spans="1:2" ht="162.75">
      <c r="A118" s="56">
        <v>4851</v>
      </c>
      <c r="B118" s="55" t="s">
        <v>846</v>
      </c>
    </row>
    <row r="119" spans="1:2" ht="186">
      <c r="A119" s="56">
        <v>4891</v>
      </c>
      <c r="B119" s="55" t="s">
        <v>847</v>
      </c>
    </row>
    <row r="120" spans="1:2" ht="46.5">
      <c r="A120" s="58">
        <v>4941</v>
      </c>
      <c r="B120" s="60" t="s">
        <v>987</v>
      </c>
    </row>
    <row r="121" spans="1:2" ht="46.5">
      <c r="A121" s="58">
        <v>4942</v>
      </c>
      <c r="B121" s="60" t="s">
        <v>988</v>
      </c>
    </row>
    <row r="122" spans="1:2" ht="93">
      <c r="A122" s="58">
        <v>4943</v>
      </c>
      <c r="B122" s="60" t="s">
        <v>989</v>
      </c>
    </row>
    <row r="123" spans="1:2" ht="116.25">
      <c r="A123" s="58">
        <v>4944</v>
      </c>
      <c r="B123" s="60" t="s">
        <v>990</v>
      </c>
    </row>
    <row r="124" spans="1:2" ht="23.25">
      <c r="A124" s="58">
        <v>4945</v>
      </c>
      <c r="B124" s="60" t="s">
        <v>991</v>
      </c>
    </row>
    <row r="125" spans="1:2" ht="69.75">
      <c r="A125" s="58">
        <v>4947</v>
      </c>
      <c r="B125" s="60" t="s">
        <v>992</v>
      </c>
    </row>
    <row r="126" spans="1:2" ht="46.5">
      <c r="A126" s="58">
        <v>4948</v>
      </c>
      <c r="B126" s="60" t="s">
        <v>993</v>
      </c>
    </row>
    <row r="127" spans="1:2" ht="46.5">
      <c r="A127" s="58">
        <v>4951</v>
      </c>
      <c r="B127" s="60" t="s">
        <v>994</v>
      </c>
    </row>
    <row r="128" spans="1:2" ht="23.25">
      <c r="A128" s="58">
        <v>4952</v>
      </c>
      <c r="B128" s="60" t="s">
        <v>995</v>
      </c>
    </row>
    <row r="129" spans="1:2" ht="23.25">
      <c r="A129" s="58">
        <v>4953</v>
      </c>
      <c r="B129" s="60" t="s">
        <v>872</v>
      </c>
    </row>
    <row r="130" spans="1:2" ht="46.5">
      <c r="A130" s="58">
        <v>4954</v>
      </c>
      <c r="B130" s="60" t="s">
        <v>996</v>
      </c>
    </row>
    <row r="131" spans="1:2" ht="46.5">
      <c r="A131" s="58">
        <v>4961</v>
      </c>
      <c r="B131" s="60" t="s">
        <v>997</v>
      </c>
    </row>
    <row r="132" spans="1:2" ht="69.75">
      <c r="A132" s="58">
        <v>4962</v>
      </c>
      <c r="B132" s="60" t="s">
        <v>998</v>
      </c>
    </row>
    <row r="133" spans="1:2" ht="46.5">
      <c r="A133" s="58">
        <v>4991</v>
      </c>
      <c r="B133" s="60" t="s">
        <v>980</v>
      </c>
    </row>
    <row r="134" spans="1:2" ht="69.75">
      <c r="A134" s="61">
        <v>5111</v>
      </c>
      <c r="B134" s="62" t="s">
        <v>849</v>
      </c>
    </row>
    <row r="135" spans="1:2" ht="69.75">
      <c r="A135" s="61">
        <v>5112</v>
      </c>
      <c r="B135" s="62" t="s">
        <v>850</v>
      </c>
    </row>
    <row r="136" spans="1:2" ht="93">
      <c r="A136" s="61">
        <v>5113</v>
      </c>
      <c r="B136" s="62" t="s">
        <v>851</v>
      </c>
    </row>
    <row r="137" spans="1:2" ht="46.5">
      <c r="A137" s="61">
        <v>5114</v>
      </c>
      <c r="B137" s="62" t="s">
        <v>852</v>
      </c>
    </row>
    <row r="138" spans="1:2" ht="46.5">
      <c r="A138" s="61">
        <v>5121</v>
      </c>
      <c r="B138" s="62" t="s">
        <v>854</v>
      </c>
    </row>
    <row r="139" spans="1:2" ht="46.5">
      <c r="A139" s="61">
        <v>5122</v>
      </c>
      <c r="B139" s="62" t="s">
        <v>855</v>
      </c>
    </row>
    <row r="140" spans="1:2" ht="46.5">
      <c r="A140" s="61">
        <v>5123</v>
      </c>
      <c r="B140" s="62" t="s">
        <v>856</v>
      </c>
    </row>
    <row r="141" spans="1:2" ht="93">
      <c r="A141" s="61">
        <v>5124</v>
      </c>
      <c r="B141" s="62" t="s">
        <v>857</v>
      </c>
    </row>
    <row r="142" spans="1:2" ht="69.75">
      <c r="A142" s="61">
        <v>5125</v>
      </c>
      <c r="B142" s="62" t="s">
        <v>858</v>
      </c>
    </row>
    <row r="143" spans="1:2" ht="93">
      <c r="A143" s="61">
        <v>5126</v>
      </c>
      <c r="B143" s="62" t="s">
        <v>859</v>
      </c>
    </row>
    <row r="144" spans="1:2" ht="46.5">
      <c r="A144" s="61">
        <v>5127</v>
      </c>
      <c r="B144" s="62" t="s">
        <v>860</v>
      </c>
    </row>
    <row r="145" spans="1:2" ht="69.75">
      <c r="A145" s="61">
        <v>5128</v>
      </c>
      <c r="B145" s="62" t="s">
        <v>861</v>
      </c>
    </row>
    <row r="146" spans="1:2" ht="139.5">
      <c r="A146" s="61">
        <v>5129</v>
      </c>
      <c r="B146" s="62" t="s">
        <v>862</v>
      </c>
    </row>
    <row r="147" spans="1:2" ht="69.75">
      <c r="A147" s="61">
        <v>5131</v>
      </c>
      <c r="B147" s="62" t="s">
        <v>863</v>
      </c>
    </row>
    <row r="148" spans="1:2" ht="46.5">
      <c r="A148" s="63">
        <v>5141</v>
      </c>
      <c r="B148" s="62" t="s">
        <v>864</v>
      </c>
    </row>
    <row r="149" spans="1:2" ht="46.5">
      <c r="A149" s="63">
        <v>5151</v>
      </c>
      <c r="B149" s="62" t="s">
        <v>865</v>
      </c>
    </row>
    <row r="150" spans="1:2" ht="23.25">
      <c r="A150" s="61">
        <v>5211</v>
      </c>
      <c r="B150" s="62" t="s">
        <v>866</v>
      </c>
    </row>
    <row r="151" spans="1:2" ht="46.5">
      <c r="A151" s="61">
        <v>5221</v>
      </c>
      <c r="B151" s="62" t="s">
        <v>868</v>
      </c>
    </row>
    <row r="152" spans="1:2" ht="69.75">
      <c r="A152" s="61">
        <v>5222</v>
      </c>
      <c r="B152" s="62" t="s">
        <v>869</v>
      </c>
    </row>
    <row r="153" spans="1:2" ht="46.5">
      <c r="A153" s="61">
        <v>5223</v>
      </c>
      <c r="B153" s="62" t="s">
        <v>870</v>
      </c>
    </row>
    <row r="154" spans="1:2" ht="46.5">
      <c r="A154" s="61">
        <v>5231</v>
      </c>
      <c r="B154" s="62" t="s">
        <v>871</v>
      </c>
    </row>
    <row r="155" spans="1:2" ht="23.25">
      <c r="A155" s="61">
        <v>5311</v>
      </c>
      <c r="B155" s="62" t="s">
        <v>872</v>
      </c>
    </row>
    <row r="156" spans="1:2" ht="23.25">
      <c r="A156" s="61">
        <v>5411</v>
      </c>
      <c r="B156" s="62" t="s">
        <v>873</v>
      </c>
    </row>
    <row r="157" spans="1:2" ht="23.25">
      <c r="A157" s="61">
        <v>5421</v>
      </c>
      <c r="B157" s="62" t="s">
        <v>875</v>
      </c>
    </row>
    <row r="158" spans="1:2" ht="23.25">
      <c r="A158" s="61">
        <v>5431</v>
      </c>
      <c r="B158" s="62" t="s">
        <v>877</v>
      </c>
    </row>
    <row r="159" spans="1:2" ht="23.25">
      <c r="A159" s="64">
        <v>5432</v>
      </c>
      <c r="B159" s="65" t="s">
        <v>878</v>
      </c>
    </row>
    <row r="160" spans="1:2" ht="186">
      <c r="A160" s="56">
        <v>5511</v>
      </c>
      <c r="B160" s="66" t="s">
        <v>879</v>
      </c>
    </row>
    <row r="161" spans="1:2" ht="23.25">
      <c r="A161" s="56"/>
      <c r="B161" s="66"/>
    </row>
    <row r="162" spans="1:2" ht="139.5">
      <c r="A162" s="54">
        <v>6111</v>
      </c>
      <c r="B162" s="55" t="s">
        <v>881</v>
      </c>
    </row>
    <row r="163" spans="1:2" ht="116.25">
      <c r="A163" s="54">
        <v>6112</v>
      </c>
      <c r="B163" s="55" t="s">
        <v>882</v>
      </c>
    </row>
    <row r="164" spans="1:2" ht="139.5">
      <c r="A164" s="54">
        <v>6113</v>
      </c>
      <c r="B164" s="55" t="s">
        <v>883</v>
      </c>
    </row>
    <row r="165" spans="1:2" ht="116.25">
      <c r="A165" s="54">
        <v>6114</v>
      </c>
      <c r="B165" s="55" t="s">
        <v>884</v>
      </c>
    </row>
    <row r="166" spans="1:2" ht="116.25">
      <c r="A166" s="54">
        <v>6115</v>
      </c>
      <c r="B166" s="55" t="s">
        <v>885</v>
      </c>
    </row>
    <row r="167" spans="1:2" ht="93">
      <c r="A167" s="54">
        <v>6116</v>
      </c>
      <c r="B167" s="55" t="s">
        <v>886</v>
      </c>
    </row>
    <row r="168" spans="1:2" ht="116.25">
      <c r="A168" s="54">
        <v>6117</v>
      </c>
      <c r="B168" s="55" t="s">
        <v>887</v>
      </c>
    </row>
    <row r="169" spans="1:2" ht="69.75">
      <c r="A169" s="54">
        <v>6118</v>
      </c>
      <c r="B169" s="55" t="s">
        <v>888</v>
      </c>
    </row>
    <row r="170" spans="1:2" ht="69.75">
      <c r="A170" s="54">
        <v>6119</v>
      </c>
      <c r="B170" s="55" t="s">
        <v>889</v>
      </c>
    </row>
    <row r="171" spans="1:2" ht="116.25">
      <c r="A171" s="54">
        <v>6121</v>
      </c>
      <c r="B171" s="55" t="s">
        <v>891</v>
      </c>
    </row>
    <row r="172" spans="1:2" ht="93">
      <c r="A172" s="54">
        <v>6122</v>
      </c>
      <c r="B172" s="55" t="s">
        <v>892</v>
      </c>
    </row>
    <row r="173" spans="1:2" ht="116.25">
      <c r="A173" s="54">
        <v>6123</v>
      </c>
      <c r="B173" s="55" t="s">
        <v>893</v>
      </c>
    </row>
    <row r="174" spans="1:2" ht="116.25">
      <c r="A174" s="54">
        <v>6124</v>
      </c>
      <c r="B174" s="55" t="s">
        <v>894</v>
      </c>
    </row>
    <row r="175" spans="1:2" ht="116.25">
      <c r="A175" s="54">
        <v>6125</v>
      </c>
      <c r="B175" s="55" t="s">
        <v>895</v>
      </c>
    </row>
    <row r="176" spans="1:2" ht="116.25">
      <c r="A176" s="54">
        <v>6126</v>
      </c>
      <c r="B176" s="55" t="s">
        <v>896</v>
      </c>
    </row>
    <row r="177" spans="1:2" ht="46.5">
      <c r="A177" s="54">
        <v>6129</v>
      </c>
      <c r="B177" s="55" t="s">
        <v>897</v>
      </c>
    </row>
    <row r="178" spans="1:2" ht="69.75">
      <c r="A178" s="54">
        <v>6131</v>
      </c>
      <c r="B178" s="55" t="s">
        <v>898</v>
      </c>
    </row>
    <row r="179" spans="1:2" ht="93">
      <c r="A179" s="56">
        <v>6141</v>
      </c>
      <c r="B179" s="55" t="s">
        <v>899</v>
      </c>
    </row>
    <row r="180" spans="1:2" ht="116.25">
      <c r="A180" s="54">
        <v>6211</v>
      </c>
      <c r="B180" s="55" t="s">
        <v>901</v>
      </c>
    </row>
    <row r="181" spans="1:2" ht="93">
      <c r="A181" s="54">
        <v>6212</v>
      </c>
      <c r="B181" s="55" t="s">
        <v>902</v>
      </c>
    </row>
    <row r="182" spans="1:2" ht="116.25">
      <c r="A182" s="54">
        <v>6213</v>
      </c>
      <c r="B182" s="55" t="s">
        <v>903</v>
      </c>
    </row>
    <row r="183" spans="1:2" ht="93">
      <c r="A183" s="54">
        <v>6214</v>
      </c>
      <c r="B183" s="55" t="s">
        <v>904</v>
      </c>
    </row>
    <row r="184" spans="1:2" ht="116.25">
      <c r="A184" s="54">
        <v>6215</v>
      </c>
      <c r="B184" s="55" t="s">
        <v>905</v>
      </c>
    </row>
    <row r="185" spans="1:2" ht="116.25">
      <c r="A185" s="54">
        <v>6216</v>
      </c>
      <c r="B185" s="55" t="s">
        <v>906</v>
      </c>
    </row>
    <row r="186" spans="1:2" ht="93">
      <c r="A186" s="54">
        <v>6217</v>
      </c>
      <c r="B186" s="55" t="s">
        <v>907</v>
      </c>
    </row>
    <row r="187" spans="1:2" ht="116.25">
      <c r="A187" s="54">
        <v>6218</v>
      </c>
      <c r="B187" s="55" t="s">
        <v>908</v>
      </c>
    </row>
    <row r="188" spans="1:2" ht="116.25">
      <c r="A188" s="54">
        <v>6219</v>
      </c>
      <c r="B188" s="55" t="s">
        <v>909</v>
      </c>
    </row>
    <row r="189" spans="1:2" ht="116.25">
      <c r="A189" s="54">
        <v>6221</v>
      </c>
      <c r="B189" s="55" t="s">
        <v>911</v>
      </c>
    </row>
    <row r="190" spans="1:2" ht="69.75">
      <c r="A190" s="54">
        <v>6222</v>
      </c>
      <c r="B190" s="55" t="s">
        <v>912</v>
      </c>
    </row>
    <row r="191" spans="1:2" ht="116.25">
      <c r="A191" s="54">
        <v>6223</v>
      </c>
      <c r="B191" s="55" t="s">
        <v>913</v>
      </c>
    </row>
    <row r="192" spans="1:2" ht="93">
      <c r="A192" s="54">
        <v>6224</v>
      </c>
      <c r="B192" s="55" t="s">
        <v>914</v>
      </c>
    </row>
    <row r="193" spans="1:2" ht="116.25">
      <c r="A193" s="54">
        <v>6225</v>
      </c>
      <c r="B193" s="55" t="s">
        <v>915</v>
      </c>
    </row>
    <row r="194" spans="1:2" ht="116.25">
      <c r="A194" s="54">
        <v>6226</v>
      </c>
      <c r="B194" s="55" t="s">
        <v>916</v>
      </c>
    </row>
    <row r="195" spans="1:2" ht="93">
      <c r="A195" s="54">
        <v>6227</v>
      </c>
      <c r="B195" s="55" t="s">
        <v>917</v>
      </c>
    </row>
    <row r="196" spans="1:2" ht="47.25" thickBot="1">
      <c r="A196" s="67">
        <v>6228</v>
      </c>
      <c r="B196" s="68" t="s">
        <v>918</v>
      </c>
    </row>
    <row r="197" spans="1:2" ht="210" thickBot="1">
      <c r="A197" s="67">
        <v>6231</v>
      </c>
      <c r="B197" s="69" t="s">
        <v>919</v>
      </c>
    </row>
    <row r="198" spans="1:2" ht="186">
      <c r="A198" s="58">
        <v>6999</v>
      </c>
      <c r="B198" s="60" t="s">
        <v>1021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B15"/>
  <sheetViews>
    <sheetView zoomScalePageLayoutView="0" workbookViewId="0" topLeftCell="A1">
      <selection activeCell="C33" sqref="C33"/>
    </sheetView>
  </sheetViews>
  <sheetFormatPr defaultColWidth="9.140625" defaultRowHeight="15"/>
  <cols>
    <col min="2" max="2" width="59.28125" style="0" customWidth="1"/>
  </cols>
  <sheetData>
    <row r="1" spans="1:2" ht="15">
      <c r="A1" s="1" t="s">
        <v>418</v>
      </c>
      <c r="B1" s="1" t="s">
        <v>415</v>
      </c>
    </row>
    <row r="2" spans="1:2" ht="15">
      <c r="A2" s="2">
        <v>1</v>
      </c>
      <c r="B2" s="3" t="s">
        <v>421</v>
      </c>
    </row>
    <row r="3" spans="1:2" ht="15">
      <c r="A3" s="2">
        <v>4</v>
      </c>
      <c r="B3" s="51" t="s">
        <v>422</v>
      </c>
    </row>
    <row r="4" spans="1:2" ht="15">
      <c r="A4" s="2">
        <f>+A3+1</f>
        <v>5</v>
      </c>
      <c r="B4" s="3" t="s">
        <v>423</v>
      </c>
    </row>
    <row r="5" spans="1:2" ht="15">
      <c r="A5" s="2">
        <f aca="true" t="shared" si="0" ref="A5:A15">+A4+1</f>
        <v>6</v>
      </c>
      <c r="B5" s="4" t="s">
        <v>424</v>
      </c>
    </row>
    <row r="6" spans="1:2" ht="15">
      <c r="A6" s="2">
        <f t="shared" si="0"/>
        <v>7</v>
      </c>
      <c r="B6" s="3" t="s">
        <v>425</v>
      </c>
    </row>
    <row r="7" spans="1:2" ht="15">
      <c r="A7" s="2">
        <f t="shared" si="0"/>
        <v>8</v>
      </c>
      <c r="B7" s="3" t="s">
        <v>426</v>
      </c>
    </row>
    <row r="8" spans="1:2" ht="15">
      <c r="A8" s="2">
        <f t="shared" si="0"/>
        <v>9</v>
      </c>
      <c r="B8" s="3" t="s">
        <v>427</v>
      </c>
    </row>
    <row r="9" spans="1:2" ht="15">
      <c r="A9" s="2">
        <f t="shared" si="0"/>
        <v>10</v>
      </c>
      <c r="B9" s="3" t="s">
        <v>428</v>
      </c>
    </row>
    <row r="10" spans="1:2" ht="15">
      <c r="A10" s="2">
        <f t="shared" si="0"/>
        <v>11</v>
      </c>
      <c r="B10" s="3" t="s">
        <v>429</v>
      </c>
    </row>
    <row r="11" spans="1:2" ht="28.5">
      <c r="A11" s="2">
        <f t="shared" si="0"/>
        <v>12</v>
      </c>
      <c r="B11" s="3" t="s">
        <v>430</v>
      </c>
    </row>
    <row r="12" spans="1:2" ht="15">
      <c r="A12" s="2">
        <f t="shared" si="0"/>
        <v>13</v>
      </c>
      <c r="B12" s="51" t="s">
        <v>431</v>
      </c>
    </row>
    <row r="13" spans="1:2" ht="28.5">
      <c r="A13" s="2">
        <f t="shared" si="0"/>
        <v>14</v>
      </c>
      <c r="B13" s="3" t="s">
        <v>432</v>
      </c>
    </row>
    <row r="14" spans="1:2" ht="15">
      <c r="A14" s="2">
        <f t="shared" si="0"/>
        <v>15</v>
      </c>
      <c r="B14" s="3" t="s">
        <v>433</v>
      </c>
    </row>
    <row r="15" spans="1:2" ht="15">
      <c r="A15" s="2">
        <f t="shared" si="0"/>
        <v>16</v>
      </c>
      <c r="B15" s="3" t="s">
        <v>434</v>
      </c>
    </row>
  </sheetData>
  <sheetProtection sheet="1"/>
  <conditionalFormatting sqref="B13:B15">
    <cfRule type="cellIs" priority="2" dxfId="7" operator="equal" stopIfTrue="1">
      <formula>"Неисправан конто прихода!"</formula>
    </cfRule>
  </conditionalFormatting>
  <conditionalFormatting sqref="B12">
    <cfRule type="cellIs" priority="1" dxfId="7" operator="equal" stopIfTrue="1">
      <formula>"Неисправан конто прихода!"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K50"/>
  <sheetViews>
    <sheetView zoomScalePageLayoutView="0" workbookViewId="0" topLeftCell="A28">
      <selection activeCell="F2" sqref="F2"/>
    </sheetView>
  </sheetViews>
  <sheetFormatPr defaultColWidth="9.140625" defaultRowHeight="15"/>
  <cols>
    <col min="1" max="1" width="18.7109375" style="84" customWidth="1"/>
    <col min="2" max="3" width="9.140625" style="84" customWidth="1"/>
    <col min="4" max="4" width="43.8515625" style="84" customWidth="1"/>
    <col min="5" max="7" width="16.8515625" style="84" customWidth="1"/>
    <col min="8" max="8" width="25.28125" style="84" customWidth="1"/>
    <col min="9" max="9" width="34.57421875" style="84" customWidth="1"/>
    <col min="10" max="10" width="31.28125" style="84" customWidth="1"/>
    <col min="11" max="16384" width="9.140625" style="84" customWidth="1"/>
  </cols>
  <sheetData>
    <row r="1" spans="1:11" ht="30">
      <c r="A1" s="80" t="s">
        <v>88</v>
      </c>
      <c r="B1" s="80" t="s">
        <v>33</v>
      </c>
      <c r="C1" s="81" t="s">
        <v>35</v>
      </c>
      <c r="D1" s="82" t="s">
        <v>221</v>
      </c>
      <c r="E1" s="83" t="s">
        <v>36</v>
      </c>
      <c r="F1" s="83" t="s">
        <v>37</v>
      </c>
      <c r="G1" s="83" t="s">
        <v>38</v>
      </c>
      <c r="H1" s="83" t="s">
        <v>89</v>
      </c>
      <c r="I1" s="82" t="s">
        <v>34</v>
      </c>
      <c r="J1" s="91">
        <v>0</v>
      </c>
      <c r="K1" s="84">
        <v>1000</v>
      </c>
    </row>
    <row r="2" spans="1:11" ht="60">
      <c r="A2" s="84" t="str">
        <f aca="true" t="shared" si="0" ref="A2:A33">CONCATENATE(B2,C2)</f>
        <v>10300330</v>
      </c>
      <c r="B2" s="85">
        <v>10300</v>
      </c>
      <c r="C2" s="86">
        <v>330</v>
      </c>
      <c r="D2" s="93" t="s">
        <v>63</v>
      </c>
      <c r="E2" s="95">
        <v>60000000</v>
      </c>
      <c r="F2" s="95">
        <v>37000000</v>
      </c>
      <c r="G2" s="95">
        <v>0</v>
      </c>
      <c r="H2" s="95" t="str">
        <f>CONCATENATE(A2,K2)</f>
        <v>103003301001</v>
      </c>
      <c r="I2" s="87" t="s">
        <v>319</v>
      </c>
      <c r="J2" s="84" t="str">
        <f>CONCATENATE(B2,C3,"1001")</f>
        <v>103003301001</v>
      </c>
      <c r="K2" s="84">
        <f>1000+ROW()-1</f>
        <v>1001</v>
      </c>
    </row>
    <row r="3" spans="1:11" ht="45">
      <c r="A3" s="84" t="str">
        <f t="shared" si="0"/>
        <v>10300330</v>
      </c>
      <c r="B3" s="85">
        <v>10300</v>
      </c>
      <c r="C3" s="86">
        <v>330</v>
      </c>
      <c r="D3" s="93" t="s">
        <v>64</v>
      </c>
      <c r="E3" s="95">
        <v>50000000</v>
      </c>
      <c r="F3" s="95">
        <v>30000000</v>
      </c>
      <c r="G3" s="95">
        <v>20000000</v>
      </c>
      <c r="H3" s="95" t="str">
        <f aca="true" t="shared" si="1" ref="H3:H50">CONCATENATE(A3,K3)</f>
        <v>103003301002</v>
      </c>
      <c r="I3" s="87" t="s">
        <v>319</v>
      </c>
      <c r="J3" s="84" t="str">
        <f>CONCATENATE(B3,C4,"1001")</f>
        <v>103003301001</v>
      </c>
      <c r="K3" s="84">
        <f aca="true" t="shared" si="2" ref="K3:K50">1000+ROW()-1</f>
        <v>1002</v>
      </c>
    </row>
    <row r="4" spans="1:11" ht="30">
      <c r="A4" s="84" t="str">
        <f t="shared" si="0"/>
        <v>10300330</v>
      </c>
      <c r="B4" s="85">
        <v>10300</v>
      </c>
      <c r="C4" s="86">
        <v>330</v>
      </c>
      <c r="D4" s="93" t="s">
        <v>65</v>
      </c>
      <c r="E4" s="95">
        <v>0</v>
      </c>
      <c r="F4" s="95">
        <v>600000000</v>
      </c>
      <c r="G4" s="95">
        <v>400000000</v>
      </c>
      <c r="H4" s="95" t="str">
        <f t="shared" si="1"/>
        <v>103003301003</v>
      </c>
      <c r="I4" s="87" t="s">
        <v>319</v>
      </c>
      <c r="K4" s="84">
        <f t="shared" si="2"/>
        <v>1003</v>
      </c>
    </row>
    <row r="5" spans="1:11" ht="45">
      <c r="A5" s="84" t="str">
        <f t="shared" si="0"/>
        <v>10300330</v>
      </c>
      <c r="B5" s="85">
        <v>10300</v>
      </c>
      <c r="C5" s="86">
        <v>330</v>
      </c>
      <c r="D5" s="93" t="s">
        <v>66</v>
      </c>
      <c r="E5" s="95">
        <v>40000000</v>
      </c>
      <c r="F5" s="95">
        <v>10000000</v>
      </c>
      <c r="G5" s="95">
        <v>0</v>
      </c>
      <c r="H5" s="95" t="str">
        <f t="shared" si="1"/>
        <v>103003301004</v>
      </c>
      <c r="I5" s="87" t="s">
        <v>319</v>
      </c>
      <c r="K5" s="84">
        <f t="shared" si="2"/>
        <v>1004</v>
      </c>
    </row>
    <row r="6" spans="1:11" ht="45">
      <c r="A6" s="84" t="str">
        <f t="shared" si="0"/>
        <v>10300330</v>
      </c>
      <c r="B6" s="85">
        <v>10300</v>
      </c>
      <c r="C6" s="86">
        <v>330</v>
      </c>
      <c r="D6" s="93" t="s">
        <v>67</v>
      </c>
      <c r="E6" s="95">
        <v>50000000</v>
      </c>
      <c r="F6" s="95">
        <v>30000000</v>
      </c>
      <c r="G6" s="95">
        <v>20000000</v>
      </c>
      <c r="H6" s="95" t="str">
        <f t="shared" si="1"/>
        <v>103003301005</v>
      </c>
      <c r="I6" s="87" t="s">
        <v>319</v>
      </c>
      <c r="K6" s="84">
        <f t="shared" si="2"/>
        <v>1005</v>
      </c>
    </row>
    <row r="7" spans="1:11" ht="60">
      <c r="A7" s="84" t="str">
        <f t="shared" si="0"/>
        <v>10300330</v>
      </c>
      <c r="B7" s="85">
        <v>10300</v>
      </c>
      <c r="C7" s="86">
        <v>330</v>
      </c>
      <c r="D7" s="93" t="s">
        <v>68</v>
      </c>
      <c r="E7" s="95">
        <v>260000000</v>
      </c>
      <c r="F7" s="95">
        <v>300000000</v>
      </c>
      <c r="G7" s="95">
        <v>0</v>
      </c>
      <c r="H7" s="95" t="str">
        <f t="shared" si="1"/>
        <v>103003301006</v>
      </c>
      <c r="I7" s="87" t="s">
        <v>319</v>
      </c>
      <c r="K7" s="84">
        <f t="shared" si="2"/>
        <v>1006</v>
      </c>
    </row>
    <row r="8" spans="1:11" ht="30">
      <c r="A8" s="84" t="str">
        <f t="shared" si="0"/>
        <v>10300330</v>
      </c>
      <c r="B8" s="85">
        <v>10300</v>
      </c>
      <c r="C8" s="86">
        <v>330</v>
      </c>
      <c r="D8" s="93" t="s">
        <v>69</v>
      </c>
      <c r="E8" s="95">
        <v>0</v>
      </c>
      <c r="F8" s="95">
        <v>1100000000</v>
      </c>
      <c r="G8" s="95">
        <v>1400000000</v>
      </c>
      <c r="H8" s="95" t="str">
        <f t="shared" si="1"/>
        <v>103003301007</v>
      </c>
      <c r="I8" s="87" t="s">
        <v>319</v>
      </c>
      <c r="K8" s="84">
        <f t="shared" si="2"/>
        <v>1007</v>
      </c>
    </row>
    <row r="9" spans="1:11" ht="60">
      <c r="A9" s="84" t="str">
        <f t="shared" si="0"/>
        <v>10300330</v>
      </c>
      <c r="B9" s="85">
        <v>10300</v>
      </c>
      <c r="C9" s="86">
        <v>330</v>
      </c>
      <c r="D9" s="93" t="s">
        <v>70</v>
      </c>
      <c r="E9" s="95">
        <v>0</v>
      </c>
      <c r="F9" s="95">
        <v>500000000</v>
      </c>
      <c r="G9" s="95">
        <v>500000000</v>
      </c>
      <c r="H9" s="95" t="str">
        <f t="shared" si="1"/>
        <v>103003301008</v>
      </c>
      <c r="I9" s="87" t="s">
        <v>319</v>
      </c>
      <c r="K9" s="84">
        <f t="shared" si="2"/>
        <v>1008</v>
      </c>
    </row>
    <row r="10" spans="1:11" ht="45">
      <c r="A10" s="84" t="str">
        <f t="shared" si="0"/>
        <v>10300330</v>
      </c>
      <c r="B10" s="85">
        <v>10300</v>
      </c>
      <c r="C10" s="86">
        <v>330</v>
      </c>
      <c r="D10" s="93" t="s">
        <v>71</v>
      </c>
      <c r="E10" s="95">
        <v>100000000</v>
      </c>
      <c r="F10" s="95">
        <v>100000000</v>
      </c>
      <c r="G10" s="95">
        <v>100000000</v>
      </c>
      <c r="H10" s="95" t="str">
        <f t="shared" si="1"/>
        <v>103003301009</v>
      </c>
      <c r="I10" s="87" t="s">
        <v>319</v>
      </c>
      <c r="K10" s="84">
        <f t="shared" si="2"/>
        <v>1009</v>
      </c>
    </row>
    <row r="11" spans="1:11" ht="45">
      <c r="A11" s="84" t="str">
        <f t="shared" si="0"/>
        <v>10300330</v>
      </c>
      <c r="B11" s="85">
        <v>10300</v>
      </c>
      <c r="C11" s="86">
        <v>330</v>
      </c>
      <c r="D11" s="93" t="s">
        <v>72</v>
      </c>
      <c r="E11" s="95">
        <v>10000000</v>
      </c>
      <c r="F11" s="95">
        <v>100000000</v>
      </c>
      <c r="G11" s="95">
        <v>90000000</v>
      </c>
      <c r="H11" s="95" t="str">
        <f t="shared" si="1"/>
        <v>103003301010</v>
      </c>
      <c r="I11" s="87" t="s">
        <v>319</v>
      </c>
      <c r="K11" s="84">
        <f t="shared" si="2"/>
        <v>1010</v>
      </c>
    </row>
    <row r="12" spans="1:11" ht="30">
      <c r="A12" s="84" t="str">
        <f t="shared" si="0"/>
        <v>10300330</v>
      </c>
      <c r="B12" s="85">
        <v>10300</v>
      </c>
      <c r="C12" s="86">
        <v>330</v>
      </c>
      <c r="D12" s="93" t="s">
        <v>73</v>
      </c>
      <c r="E12" s="95">
        <v>100000000</v>
      </c>
      <c r="F12" s="95">
        <v>200000000</v>
      </c>
      <c r="G12" s="95">
        <v>200000000</v>
      </c>
      <c r="H12" s="95" t="str">
        <f t="shared" si="1"/>
        <v>103003301011</v>
      </c>
      <c r="I12" s="87" t="s">
        <v>319</v>
      </c>
      <c r="K12" s="84">
        <f t="shared" si="2"/>
        <v>1011</v>
      </c>
    </row>
    <row r="13" spans="1:11" ht="30">
      <c r="A13" s="84" t="str">
        <f t="shared" si="0"/>
        <v>10500110</v>
      </c>
      <c r="B13" s="85">
        <v>10500</v>
      </c>
      <c r="C13" s="88">
        <v>110</v>
      </c>
      <c r="D13" s="93" t="s">
        <v>42</v>
      </c>
      <c r="E13" s="95">
        <v>3513993000</v>
      </c>
      <c r="F13" s="95">
        <v>4312553000</v>
      </c>
      <c r="G13" s="95">
        <v>4341535000</v>
      </c>
      <c r="H13" s="95" t="str">
        <f t="shared" si="1"/>
        <v>105001101012</v>
      </c>
      <c r="I13" s="87" t="s">
        <v>328</v>
      </c>
      <c r="K13" s="84">
        <f t="shared" si="2"/>
        <v>1012</v>
      </c>
    </row>
    <row r="14" spans="1:11" ht="30">
      <c r="A14" s="84" t="str">
        <f t="shared" si="0"/>
        <v>10500473</v>
      </c>
      <c r="B14" s="85">
        <v>10500</v>
      </c>
      <c r="C14" s="86">
        <v>473</v>
      </c>
      <c r="D14" s="96" t="s">
        <v>43</v>
      </c>
      <c r="E14" s="95">
        <v>215632000</v>
      </c>
      <c r="F14" s="95">
        <v>2626409000</v>
      </c>
      <c r="G14" s="95">
        <v>2867929000</v>
      </c>
      <c r="H14" s="95" t="str">
        <f t="shared" si="1"/>
        <v>105004731013</v>
      </c>
      <c r="I14" s="87" t="s">
        <v>328</v>
      </c>
      <c r="K14" s="84">
        <f t="shared" si="2"/>
        <v>1013</v>
      </c>
    </row>
    <row r="15" spans="1:11" ht="15">
      <c r="A15" s="84" t="str">
        <f t="shared" si="0"/>
        <v>10502110</v>
      </c>
      <c r="B15" s="85">
        <v>10502</v>
      </c>
      <c r="C15" s="86">
        <v>110</v>
      </c>
      <c r="D15" s="93" t="s">
        <v>44</v>
      </c>
      <c r="E15" s="94">
        <v>84600000</v>
      </c>
      <c r="F15" s="95">
        <v>157150000</v>
      </c>
      <c r="G15" s="95">
        <v>155750000</v>
      </c>
      <c r="H15" s="95" t="str">
        <f t="shared" si="1"/>
        <v>105021101014</v>
      </c>
      <c r="I15" s="87" t="s">
        <v>397</v>
      </c>
      <c r="K15" s="84">
        <f t="shared" si="2"/>
        <v>1014</v>
      </c>
    </row>
    <row r="16" spans="1:11" ht="15">
      <c r="A16" s="84" t="str">
        <f t="shared" si="0"/>
        <v>10502110</v>
      </c>
      <c r="B16" s="85">
        <v>10502</v>
      </c>
      <c r="C16" s="86">
        <v>110</v>
      </c>
      <c r="D16" s="93" t="s">
        <v>45</v>
      </c>
      <c r="E16" s="94">
        <v>5200000</v>
      </c>
      <c r="F16" s="95">
        <v>128750000</v>
      </c>
      <c r="G16" s="95">
        <v>85800000</v>
      </c>
      <c r="H16" s="95" t="str">
        <f t="shared" si="1"/>
        <v>105021101015</v>
      </c>
      <c r="I16" s="87" t="s">
        <v>397</v>
      </c>
      <c r="K16" s="84">
        <f t="shared" si="2"/>
        <v>1015</v>
      </c>
    </row>
    <row r="17" spans="1:11" ht="15">
      <c r="A17" s="84" t="str">
        <f t="shared" si="0"/>
        <v>10502110</v>
      </c>
      <c r="B17" s="85">
        <v>10502</v>
      </c>
      <c r="C17" s="86">
        <v>110</v>
      </c>
      <c r="D17" s="93" t="s">
        <v>46</v>
      </c>
      <c r="E17" s="94">
        <v>3400000</v>
      </c>
      <c r="F17" s="95">
        <v>115875000</v>
      </c>
      <c r="G17" s="95">
        <v>55800000</v>
      </c>
      <c r="H17" s="95" t="str">
        <f t="shared" si="1"/>
        <v>105021101016</v>
      </c>
      <c r="I17" s="87" t="s">
        <v>397</v>
      </c>
      <c r="K17" s="84">
        <f t="shared" si="2"/>
        <v>1016</v>
      </c>
    </row>
    <row r="18" spans="1:11" ht="15">
      <c r="A18" s="84" t="str">
        <f t="shared" si="0"/>
        <v>10502110</v>
      </c>
      <c r="B18" s="85">
        <v>10502</v>
      </c>
      <c r="C18" s="86">
        <v>110</v>
      </c>
      <c r="D18" s="93" t="s">
        <v>47</v>
      </c>
      <c r="E18" s="94">
        <v>2200000</v>
      </c>
      <c r="F18" s="95">
        <v>108426000</v>
      </c>
      <c r="G18" s="95">
        <v>107600000</v>
      </c>
      <c r="H18" s="95" t="str">
        <f t="shared" si="1"/>
        <v>105021101017</v>
      </c>
      <c r="I18" s="87" t="s">
        <v>397</v>
      </c>
      <c r="K18" s="84">
        <f t="shared" si="2"/>
        <v>1017</v>
      </c>
    </row>
    <row r="19" spans="1:11" ht="15">
      <c r="A19" s="84" t="str">
        <f t="shared" si="0"/>
        <v>10502110</v>
      </c>
      <c r="B19" s="85">
        <v>10502</v>
      </c>
      <c r="C19" s="86">
        <v>110</v>
      </c>
      <c r="D19" s="93" t="s">
        <v>48</v>
      </c>
      <c r="E19" s="95">
        <v>22600000</v>
      </c>
      <c r="F19" s="95">
        <v>50000000</v>
      </c>
      <c r="G19" s="95">
        <v>30000000</v>
      </c>
      <c r="H19" s="95" t="str">
        <f t="shared" si="1"/>
        <v>105021101018</v>
      </c>
      <c r="I19" s="87" t="s">
        <v>397</v>
      </c>
      <c r="K19" s="84">
        <f t="shared" si="2"/>
        <v>1018</v>
      </c>
    </row>
    <row r="20" spans="1:11" ht="15">
      <c r="A20" s="84" t="str">
        <f t="shared" si="0"/>
        <v>10502110</v>
      </c>
      <c r="B20" s="85">
        <v>10502</v>
      </c>
      <c r="C20" s="86">
        <v>110</v>
      </c>
      <c r="D20" s="93" t="s">
        <v>49</v>
      </c>
      <c r="E20" s="95"/>
      <c r="F20" s="95">
        <v>33000000</v>
      </c>
      <c r="G20" s="95">
        <v>100000000</v>
      </c>
      <c r="H20" s="95" t="str">
        <f t="shared" si="1"/>
        <v>105021101019</v>
      </c>
      <c r="I20" s="87" t="s">
        <v>397</v>
      </c>
      <c r="K20" s="84">
        <f t="shared" si="2"/>
        <v>1019</v>
      </c>
    </row>
    <row r="21" spans="1:11" ht="30">
      <c r="A21" s="84" t="str">
        <f t="shared" si="0"/>
        <v>10505110</v>
      </c>
      <c r="B21" s="85">
        <v>10505</v>
      </c>
      <c r="C21" s="86">
        <v>110</v>
      </c>
      <c r="D21" s="93" t="s">
        <v>51</v>
      </c>
      <c r="E21" s="95">
        <v>27000000</v>
      </c>
      <c r="F21" s="95">
        <v>27000000</v>
      </c>
      <c r="G21" s="95">
        <v>27000000</v>
      </c>
      <c r="H21" s="95" t="str">
        <f t="shared" si="1"/>
        <v>105051101020</v>
      </c>
      <c r="I21" s="87" t="s">
        <v>394</v>
      </c>
      <c r="K21" s="84">
        <f t="shared" si="2"/>
        <v>1020</v>
      </c>
    </row>
    <row r="22" spans="1:11" ht="30">
      <c r="A22" s="84" t="str">
        <f t="shared" si="0"/>
        <v>10505110</v>
      </c>
      <c r="B22" s="85">
        <v>10505</v>
      </c>
      <c r="C22" s="86">
        <v>110</v>
      </c>
      <c r="D22" s="93" t="s">
        <v>52</v>
      </c>
      <c r="E22" s="95">
        <v>142722000</v>
      </c>
      <c r="F22" s="95">
        <v>177120000</v>
      </c>
      <c r="G22" s="95">
        <v>198090000</v>
      </c>
      <c r="H22" s="95" t="str">
        <f t="shared" si="1"/>
        <v>105051101021</v>
      </c>
      <c r="I22" s="87" t="s">
        <v>394</v>
      </c>
      <c r="K22" s="84">
        <f t="shared" si="2"/>
        <v>1021</v>
      </c>
    </row>
    <row r="23" spans="1:11" ht="30">
      <c r="A23" s="84" t="str">
        <f t="shared" si="0"/>
        <v>10505110</v>
      </c>
      <c r="B23" s="85">
        <v>10505</v>
      </c>
      <c r="C23" s="86">
        <v>110</v>
      </c>
      <c r="D23" s="93" t="s">
        <v>53</v>
      </c>
      <c r="E23" s="95">
        <v>27197000</v>
      </c>
      <c r="F23" s="95">
        <v>2000000</v>
      </c>
      <c r="G23" s="95">
        <v>2000000</v>
      </c>
      <c r="H23" s="95" t="str">
        <f t="shared" si="1"/>
        <v>105051101022</v>
      </c>
      <c r="I23" s="87" t="s">
        <v>394</v>
      </c>
      <c r="K23" s="84">
        <f t="shared" si="2"/>
        <v>1022</v>
      </c>
    </row>
    <row r="24" spans="1:11" ht="30">
      <c r="A24" s="84" t="str">
        <f t="shared" si="0"/>
        <v>10505110</v>
      </c>
      <c r="B24" s="85">
        <v>10505</v>
      </c>
      <c r="C24" s="86">
        <v>110</v>
      </c>
      <c r="D24" s="93" t="s">
        <v>54</v>
      </c>
      <c r="E24" s="95">
        <v>18643000</v>
      </c>
      <c r="F24" s="95">
        <v>10000000</v>
      </c>
      <c r="G24" s="95">
        <v>5000000</v>
      </c>
      <c r="H24" s="95" t="str">
        <f t="shared" si="1"/>
        <v>105051101023</v>
      </c>
      <c r="I24" s="87" t="s">
        <v>394</v>
      </c>
      <c r="K24" s="84">
        <f t="shared" si="2"/>
        <v>1023</v>
      </c>
    </row>
    <row r="25" spans="1:11" ht="30">
      <c r="A25" s="84" t="str">
        <f t="shared" si="0"/>
        <v>10505110</v>
      </c>
      <c r="B25" s="85">
        <v>10505</v>
      </c>
      <c r="C25" s="86">
        <v>110</v>
      </c>
      <c r="D25" s="93" t="s">
        <v>55</v>
      </c>
      <c r="E25" s="95">
        <v>62509000</v>
      </c>
      <c r="F25" s="95">
        <v>125760000</v>
      </c>
      <c r="G25" s="95">
        <v>74270000</v>
      </c>
      <c r="H25" s="95" t="str">
        <f t="shared" si="1"/>
        <v>105051101024</v>
      </c>
      <c r="I25" s="87" t="s">
        <v>394</v>
      </c>
      <c r="K25" s="84">
        <f t="shared" si="2"/>
        <v>1024</v>
      </c>
    </row>
    <row r="26" spans="1:11" ht="60">
      <c r="A26" s="84" t="str">
        <f t="shared" si="0"/>
        <v>10600310</v>
      </c>
      <c r="B26" s="85">
        <v>10600</v>
      </c>
      <c r="C26" s="86">
        <v>310</v>
      </c>
      <c r="D26" s="93" t="s">
        <v>39</v>
      </c>
      <c r="E26" s="95">
        <v>30000000</v>
      </c>
      <c r="F26" s="95">
        <v>30000000</v>
      </c>
      <c r="G26" s="95">
        <v>30000000</v>
      </c>
      <c r="H26" s="95" t="str">
        <f t="shared" si="1"/>
        <v>106003101025</v>
      </c>
      <c r="I26" s="87" t="s">
        <v>327</v>
      </c>
      <c r="K26" s="84">
        <f t="shared" si="2"/>
        <v>1025</v>
      </c>
    </row>
    <row r="27" spans="1:11" ht="30">
      <c r="A27" s="84" t="str">
        <f t="shared" si="0"/>
        <v>10600310</v>
      </c>
      <c r="B27" s="85">
        <v>10600</v>
      </c>
      <c r="C27" s="86">
        <v>310</v>
      </c>
      <c r="D27" s="93" t="s">
        <v>40</v>
      </c>
      <c r="E27" s="95">
        <v>97100000</v>
      </c>
      <c r="F27" s="95">
        <v>174110510</v>
      </c>
      <c r="G27" s="95">
        <v>20000000</v>
      </c>
      <c r="H27" s="95" t="str">
        <f t="shared" si="1"/>
        <v>106003101026</v>
      </c>
      <c r="I27" s="87" t="s">
        <v>327</v>
      </c>
      <c r="K27" s="84">
        <f t="shared" si="2"/>
        <v>1026</v>
      </c>
    </row>
    <row r="28" spans="1:11" ht="30">
      <c r="A28" s="84" t="str">
        <f t="shared" si="0"/>
        <v>10702420</v>
      </c>
      <c r="B28" s="85">
        <v>10702</v>
      </c>
      <c r="C28" s="86">
        <v>420</v>
      </c>
      <c r="D28" s="93" t="s">
        <v>79</v>
      </c>
      <c r="E28" s="95">
        <v>250000000</v>
      </c>
      <c r="F28" s="95">
        <v>700000000</v>
      </c>
      <c r="G28" s="95">
        <v>800000000</v>
      </c>
      <c r="H28" s="95" t="str">
        <f t="shared" si="1"/>
        <v>107024201027</v>
      </c>
      <c r="I28" s="87" t="s">
        <v>389</v>
      </c>
      <c r="K28" s="84">
        <f t="shared" si="2"/>
        <v>1027</v>
      </c>
    </row>
    <row r="29" spans="1:11" ht="30">
      <c r="A29" s="84" t="str">
        <f t="shared" si="0"/>
        <v>11801820</v>
      </c>
      <c r="B29" s="85">
        <v>11801</v>
      </c>
      <c r="C29" s="86">
        <v>820</v>
      </c>
      <c r="D29" s="93" t="s">
        <v>80</v>
      </c>
      <c r="E29" s="94">
        <v>124569890</v>
      </c>
      <c r="F29" s="94">
        <v>367873000</v>
      </c>
      <c r="G29" s="94">
        <v>130000000</v>
      </c>
      <c r="H29" s="94" t="str">
        <f t="shared" si="1"/>
        <v>118018201028</v>
      </c>
      <c r="I29" s="87" t="s">
        <v>403</v>
      </c>
      <c r="K29" s="84">
        <f t="shared" si="2"/>
        <v>1028</v>
      </c>
    </row>
    <row r="30" spans="1:11" ht="15">
      <c r="A30" s="84" t="str">
        <f t="shared" si="0"/>
        <v>11801820</v>
      </c>
      <c r="B30" s="85">
        <v>11801</v>
      </c>
      <c r="C30" s="86">
        <v>820</v>
      </c>
      <c r="D30" s="93" t="s">
        <v>81</v>
      </c>
      <c r="E30" s="94">
        <v>0</v>
      </c>
      <c r="F30" s="94">
        <v>620000000</v>
      </c>
      <c r="G30" s="94">
        <v>403000000</v>
      </c>
      <c r="H30" s="94" t="str">
        <f t="shared" si="1"/>
        <v>118018201029</v>
      </c>
      <c r="I30" s="87" t="s">
        <v>403</v>
      </c>
      <c r="K30" s="84">
        <f t="shared" si="2"/>
        <v>1029</v>
      </c>
    </row>
    <row r="31" spans="1:11" ht="30">
      <c r="A31" s="84" t="str">
        <f t="shared" si="0"/>
        <v>13800810</v>
      </c>
      <c r="B31" s="85">
        <v>13800</v>
      </c>
      <c r="C31" s="86">
        <v>810</v>
      </c>
      <c r="D31" s="93" t="s">
        <v>82</v>
      </c>
      <c r="E31" s="95">
        <v>229252202.6</v>
      </c>
      <c r="F31" s="95">
        <v>300000000</v>
      </c>
      <c r="G31" s="95">
        <v>0</v>
      </c>
      <c r="H31" s="95" t="str">
        <f t="shared" si="1"/>
        <v>138008101030</v>
      </c>
      <c r="I31" s="87" t="s">
        <v>317</v>
      </c>
      <c r="K31" s="84">
        <f t="shared" si="2"/>
        <v>1030</v>
      </c>
    </row>
    <row r="32" spans="1:11" ht="30">
      <c r="A32" s="84" t="str">
        <f t="shared" si="0"/>
        <v>13800810</v>
      </c>
      <c r="B32" s="85">
        <v>13800</v>
      </c>
      <c r="C32" s="86">
        <v>810</v>
      </c>
      <c r="D32" s="93" t="s">
        <v>83</v>
      </c>
      <c r="E32" s="95">
        <v>30000000</v>
      </c>
      <c r="F32" s="95">
        <v>148000000</v>
      </c>
      <c r="G32" s="95">
        <v>0</v>
      </c>
      <c r="H32" s="95" t="str">
        <f t="shared" si="1"/>
        <v>138008101031</v>
      </c>
      <c r="I32" s="87" t="s">
        <v>317</v>
      </c>
      <c r="K32" s="84">
        <f t="shared" si="2"/>
        <v>1031</v>
      </c>
    </row>
    <row r="33" spans="1:11" ht="30">
      <c r="A33" s="84" t="str">
        <f t="shared" si="0"/>
        <v>14300411</v>
      </c>
      <c r="B33" s="85">
        <v>14300</v>
      </c>
      <c r="C33" s="86">
        <v>411</v>
      </c>
      <c r="D33" s="93" t="s">
        <v>57</v>
      </c>
      <c r="E33" s="94">
        <v>1051997000</v>
      </c>
      <c r="F33" s="94">
        <v>1504000000</v>
      </c>
      <c r="G33" s="94"/>
      <c r="H33" s="94" t="str">
        <f t="shared" si="1"/>
        <v>143004111032</v>
      </c>
      <c r="I33" s="87" t="s">
        <v>323</v>
      </c>
      <c r="K33" s="84">
        <f t="shared" si="2"/>
        <v>1032</v>
      </c>
    </row>
    <row r="34" spans="1:11" ht="30">
      <c r="A34" s="84" t="str">
        <f aca="true" t="shared" si="3" ref="A34:A50">CONCATENATE(B34,C34)</f>
        <v>14300411</v>
      </c>
      <c r="B34" s="85">
        <v>14300</v>
      </c>
      <c r="C34" s="86">
        <v>411</v>
      </c>
      <c r="D34" s="93" t="s">
        <v>58</v>
      </c>
      <c r="E34" s="94">
        <v>55500000</v>
      </c>
      <c r="F34" s="94">
        <v>100000000</v>
      </c>
      <c r="G34" s="94"/>
      <c r="H34" s="94" t="str">
        <f t="shared" si="1"/>
        <v>143004111033</v>
      </c>
      <c r="I34" s="87" t="s">
        <v>323</v>
      </c>
      <c r="K34" s="84">
        <f t="shared" si="2"/>
        <v>1033</v>
      </c>
    </row>
    <row r="35" spans="1:11" ht="60">
      <c r="A35" s="84" t="str">
        <f t="shared" si="3"/>
        <v>14400450</v>
      </c>
      <c r="B35" s="85">
        <v>14400</v>
      </c>
      <c r="C35" s="86">
        <v>450</v>
      </c>
      <c r="D35" s="93" t="s">
        <v>59</v>
      </c>
      <c r="E35" s="94">
        <v>1150714000</v>
      </c>
      <c r="F35" s="94">
        <v>2339733908</v>
      </c>
      <c r="G35" s="94">
        <v>500000000</v>
      </c>
      <c r="H35" s="94" t="str">
        <f t="shared" si="1"/>
        <v>144004501034</v>
      </c>
      <c r="I35" s="87" t="s">
        <v>324</v>
      </c>
      <c r="K35" s="84">
        <f t="shared" si="2"/>
        <v>1034</v>
      </c>
    </row>
    <row r="36" spans="1:11" ht="30">
      <c r="A36" s="84" t="str">
        <f t="shared" si="3"/>
        <v>14400450</v>
      </c>
      <c r="B36" s="85">
        <v>14400</v>
      </c>
      <c r="C36" s="86">
        <v>450</v>
      </c>
      <c r="D36" s="93" t="s">
        <v>60</v>
      </c>
      <c r="E36" s="94">
        <v>918804000</v>
      </c>
      <c r="F36" s="94">
        <v>882969608</v>
      </c>
      <c r="G36" s="94">
        <v>107896642</v>
      </c>
      <c r="H36" s="94" t="str">
        <f t="shared" si="1"/>
        <v>144004501035</v>
      </c>
      <c r="I36" s="87" t="s">
        <v>324</v>
      </c>
      <c r="K36" s="84">
        <f t="shared" si="2"/>
        <v>1035</v>
      </c>
    </row>
    <row r="37" spans="1:11" ht="45">
      <c r="A37" s="84" t="str">
        <f t="shared" si="3"/>
        <v>14400450</v>
      </c>
      <c r="B37" s="85">
        <v>14400</v>
      </c>
      <c r="C37" s="86">
        <v>450</v>
      </c>
      <c r="D37" s="93" t="s">
        <v>61</v>
      </c>
      <c r="E37" s="94">
        <v>532462000</v>
      </c>
      <c r="F37" s="94"/>
      <c r="G37" s="94"/>
      <c r="H37" s="94" t="str">
        <f t="shared" si="1"/>
        <v>144004501036</v>
      </c>
      <c r="I37" s="87" t="s">
        <v>324</v>
      </c>
      <c r="K37" s="84">
        <f t="shared" si="2"/>
        <v>1036</v>
      </c>
    </row>
    <row r="38" spans="1:11" ht="30">
      <c r="A38" s="84" t="str">
        <f t="shared" si="3"/>
        <v>14500620</v>
      </c>
      <c r="B38" s="85">
        <v>14500</v>
      </c>
      <c r="C38" s="86">
        <v>620</v>
      </c>
      <c r="D38" s="93" t="s">
        <v>62</v>
      </c>
      <c r="E38" s="95">
        <v>0</v>
      </c>
      <c r="F38" s="95">
        <v>300000000</v>
      </c>
      <c r="G38" s="95">
        <v>120000000</v>
      </c>
      <c r="H38" s="95" t="str">
        <f t="shared" si="1"/>
        <v>145006201037</v>
      </c>
      <c r="I38" s="87" t="s">
        <v>312</v>
      </c>
      <c r="K38" s="84">
        <f t="shared" si="2"/>
        <v>1037</v>
      </c>
    </row>
    <row r="39" spans="1:11" ht="45">
      <c r="A39" s="84" t="str">
        <f t="shared" si="3"/>
        <v>14700460</v>
      </c>
      <c r="B39" s="85">
        <v>14700</v>
      </c>
      <c r="C39" s="89">
        <v>460</v>
      </c>
      <c r="D39" s="97" t="s">
        <v>84</v>
      </c>
      <c r="E39" s="98">
        <v>300000000</v>
      </c>
      <c r="F39" s="98">
        <v>450000000</v>
      </c>
      <c r="G39" s="99"/>
      <c r="H39" s="99" t="str">
        <f t="shared" si="1"/>
        <v>147004601038</v>
      </c>
      <c r="I39" s="90" t="s">
        <v>325</v>
      </c>
      <c r="K39" s="84">
        <f t="shared" si="2"/>
        <v>1038</v>
      </c>
    </row>
    <row r="40" spans="1:11" ht="30">
      <c r="A40" s="84" t="str">
        <f t="shared" si="3"/>
        <v>40200110</v>
      </c>
      <c r="B40" s="85">
        <v>40200</v>
      </c>
      <c r="C40" s="86">
        <v>110</v>
      </c>
      <c r="D40" s="93" t="s">
        <v>50</v>
      </c>
      <c r="E40" s="95">
        <v>1275030400</v>
      </c>
      <c r="F40" s="95">
        <v>1185568000</v>
      </c>
      <c r="G40" s="95">
        <v>981756000</v>
      </c>
      <c r="H40" s="95" t="str">
        <f t="shared" si="1"/>
        <v>402001101039</v>
      </c>
      <c r="I40" s="87" t="s">
        <v>342</v>
      </c>
      <c r="K40" s="84">
        <f t="shared" si="2"/>
        <v>1039</v>
      </c>
    </row>
    <row r="41" spans="1:11" ht="30">
      <c r="A41" s="84" t="str">
        <f t="shared" si="3"/>
        <v>41100130</v>
      </c>
      <c r="B41" s="85">
        <v>41100</v>
      </c>
      <c r="C41" s="86">
        <v>130</v>
      </c>
      <c r="D41" s="93" t="s">
        <v>87</v>
      </c>
      <c r="E41" s="95">
        <v>559004000</v>
      </c>
      <c r="F41" s="95">
        <v>1299616000</v>
      </c>
      <c r="G41" s="95">
        <v>1358620000</v>
      </c>
      <c r="H41" s="95" t="str">
        <f t="shared" si="1"/>
        <v>411001301040</v>
      </c>
      <c r="I41" s="87" t="s">
        <v>384</v>
      </c>
      <c r="K41" s="84">
        <f t="shared" si="2"/>
        <v>1040</v>
      </c>
    </row>
    <row r="42" spans="1:11" ht="30">
      <c r="A42" s="84" t="str">
        <f t="shared" si="3"/>
        <v>41300360</v>
      </c>
      <c r="B42" s="85">
        <v>41300</v>
      </c>
      <c r="C42" s="88">
        <v>360</v>
      </c>
      <c r="D42" s="93" t="s">
        <v>85</v>
      </c>
      <c r="E42" s="95">
        <v>64800000</v>
      </c>
      <c r="F42" s="95">
        <v>105200000</v>
      </c>
      <c r="G42" s="95">
        <v>0</v>
      </c>
      <c r="H42" s="95" t="str">
        <f t="shared" si="1"/>
        <v>413003601041</v>
      </c>
      <c r="I42" s="87" t="s">
        <v>240</v>
      </c>
      <c r="K42" s="84">
        <f t="shared" si="2"/>
        <v>1041</v>
      </c>
    </row>
    <row r="43" spans="1:11" ht="30">
      <c r="A43" s="84" t="str">
        <f t="shared" si="3"/>
        <v>41300360</v>
      </c>
      <c r="B43" s="85">
        <v>41300</v>
      </c>
      <c r="C43" s="88">
        <v>360</v>
      </c>
      <c r="D43" s="93" t="s">
        <v>86</v>
      </c>
      <c r="E43" s="95">
        <v>44750000</v>
      </c>
      <c r="F43" s="95">
        <v>64250000</v>
      </c>
      <c r="G43" s="95"/>
      <c r="H43" s="95" t="str">
        <f t="shared" si="1"/>
        <v>413003601042</v>
      </c>
      <c r="I43" s="87" t="s">
        <v>240</v>
      </c>
      <c r="K43" s="84">
        <f t="shared" si="2"/>
        <v>1042</v>
      </c>
    </row>
    <row r="44" spans="1:11" ht="45">
      <c r="A44" s="84" t="str">
        <f t="shared" si="3"/>
        <v>50031320</v>
      </c>
      <c r="B44" s="85">
        <v>50031</v>
      </c>
      <c r="C44" s="86">
        <v>320</v>
      </c>
      <c r="D44" s="93" t="s">
        <v>41</v>
      </c>
      <c r="E44" s="95">
        <v>81148000</v>
      </c>
      <c r="F44" s="95">
        <v>988805000</v>
      </c>
      <c r="G44" s="95">
        <v>1058641000</v>
      </c>
      <c r="H44" s="95" t="str">
        <f t="shared" si="1"/>
        <v>500313201043</v>
      </c>
      <c r="I44" s="87" t="s">
        <v>244</v>
      </c>
      <c r="K44" s="84">
        <f t="shared" si="2"/>
        <v>1043</v>
      </c>
    </row>
    <row r="45" spans="1:11" ht="30">
      <c r="A45" s="84" t="str">
        <f t="shared" si="3"/>
        <v>50034630</v>
      </c>
      <c r="B45" s="85">
        <v>50034</v>
      </c>
      <c r="C45" s="86">
        <v>630</v>
      </c>
      <c r="D45" s="93" t="s">
        <v>74</v>
      </c>
      <c r="E45" s="95">
        <v>70000000</v>
      </c>
      <c r="F45" s="95"/>
      <c r="G45" s="95">
        <v>0</v>
      </c>
      <c r="H45" s="95" t="str">
        <f t="shared" si="1"/>
        <v>500346301044</v>
      </c>
      <c r="I45" s="87" t="s">
        <v>245</v>
      </c>
      <c r="K45" s="84">
        <f t="shared" si="2"/>
        <v>1044</v>
      </c>
    </row>
    <row r="46" spans="1:11" ht="30">
      <c r="A46" s="84" t="str">
        <f t="shared" si="3"/>
        <v>50034630</v>
      </c>
      <c r="B46" s="85">
        <v>50034</v>
      </c>
      <c r="C46" s="86">
        <v>630</v>
      </c>
      <c r="D46" s="93" t="s">
        <v>75</v>
      </c>
      <c r="E46" s="95">
        <v>123286000</v>
      </c>
      <c r="F46" s="95">
        <v>264714000</v>
      </c>
      <c r="G46" s="95">
        <v>112000000</v>
      </c>
      <c r="H46" s="95" t="str">
        <f t="shared" si="1"/>
        <v>500346301045</v>
      </c>
      <c r="I46" s="87" t="s">
        <v>245</v>
      </c>
      <c r="K46" s="84">
        <f t="shared" si="2"/>
        <v>1045</v>
      </c>
    </row>
    <row r="47" spans="1:11" ht="30">
      <c r="A47" s="84" t="str">
        <f t="shared" si="3"/>
        <v>50034630</v>
      </c>
      <c r="B47" s="85">
        <v>50034</v>
      </c>
      <c r="C47" s="86">
        <v>630</v>
      </c>
      <c r="D47" s="93" t="s">
        <v>76</v>
      </c>
      <c r="E47" s="95">
        <v>263142000</v>
      </c>
      <c r="F47" s="95">
        <v>700000000</v>
      </c>
      <c r="G47" s="95">
        <v>448000000</v>
      </c>
      <c r="H47" s="95" t="str">
        <f t="shared" si="1"/>
        <v>500346301046</v>
      </c>
      <c r="I47" s="87" t="s">
        <v>245</v>
      </c>
      <c r="K47" s="84">
        <f t="shared" si="2"/>
        <v>1046</v>
      </c>
    </row>
    <row r="48" spans="1:11" ht="30">
      <c r="A48" s="84" t="str">
        <f t="shared" si="3"/>
        <v>50034630</v>
      </c>
      <c r="B48" s="85">
        <v>50034</v>
      </c>
      <c r="C48" s="86">
        <v>630</v>
      </c>
      <c r="D48" s="93" t="s">
        <v>77</v>
      </c>
      <c r="E48" s="95">
        <v>20468000</v>
      </c>
      <c r="F48" s="95">
        <v>25000000</v>
      </c>
      <c r="G48" s="95">
        <v>25000000</v>
      </c>
      <c r="H48" s="95" t="str">
        <f t="shared" si="1"/>
        <v>500346301047</v>
      </c>
      <c r="I48" s="87" t="s">
        <v>245</v>
      </c>
      <c r="K48" s="84">
        <f t="shared" si="2"/>
        <v>1047</v>
      </c>
    </row>
    <row r="49" spans="1:11" ht="45">
      <c r="A49" s="84" t="str">
        <f t="shared" si="3"/>
        <v>50034630</v>
      </c>
      <c r="B49" s="85">
        <v>50034</v>
      </c>
      <c r="C49" s="86">
        <v>630</v>
      </c>
      <c r="D49" s="93" t="s">
        <v>78</v>
      </c>
      <c r="E49" s="95">
        <v>29545000</v>
      </c>
      <c r="F49" s="95">
        <v>20000000</v>
      </c>
      <c r="G49" s="95">
        <v>20000000</v>
      </c>
      <c r="H49" s="95" t="str">
        <f t="shared" si="1"/>
        <v>500346301048</v>
      </c>
      <c r="I49" s="87" t="s">
        <v>245</v>
      </c>
      <c r="K49" s="84">
        <f t="shared" si="2"/>
        <v>1048</v>
      </c>
    </row>
    <row r="50" spans="1:11" ht="15">
      <c r="A50" s="84" t="str">
        <f t="shared" si="3"/>
        <v>61040210</v>
      </c>
      <c r="B50" s="85">
        <v>61040</v>
      </c>
      <c r="C50" s="86">
        <v>210</v>
      </c>
      <c r="D50" s="93" t="s">
        <v>56</v>
      </c>
      <c r="E50" s="94">
        <v>2003488000</v>
      </c>
      <c r="F50" s="95">
        <v>4685549200</v>
      </c>
      <c r="G50" s="95">
        <v>4652304526</v>
      </c>
      <c r="H50" s="95" t="str">
        <f t="shared" si="1"/>
        <v>610402101049</v>
      </c>
      <c r="I50" s="87" t="s">
        <v>316</v>
      </c>
      <c r="K50" s="84">
        <f t="shared" si="2"/>
        <v>1049</v>
      </c>
    </row>
  </sheetData>
  <sheetProtection sheet="1" selectLockedCells="1"/>
  <autoFilter ref="A1:I50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6"/>
  <sheetViews>
    <sheetView zoomScale="70" zoomScaleNormal="70" zoomScalePageLayoutView="0" workbookViewId="0" topLeftCell="A1">
      <selection activeCell="J9" sqref="J9"/>
    </sheetView>
  </sheetViews>
  <sheetFormatPr defaultColWidth="9.140625" defaultRowHeight="15"/>
  <cols>
    <col min="1" max="1" width="14.8515625" style="105" customWidth="1"/>
    <col min="2" max="2" width="46.00390625" style="105" customWidth="1"/>
    <col min="3" max="3" width="16.28125" style="105" customWidth="1"/>
    <col min="4" max="4" width="16.140625" style="105" customWidth="1"/>
    <col min="5" max="5" width="19.421875" style="105" customWidth="1"/>
    <col min="6" max="6" width="18.57421875" style="105" customWidth="1"/>
    <col min="7" max="11" width="19.00390625" style="105" customWidth="1"/>
    <col min="12" max="16384" width="9.140625" style="105" customWidth="1"/>
  </cols>
  <sheetData>
    <row r="1" ht="15" thickBot="1"/>
    <row r="2" spans="1:11" ht="36" customHeight="1" thickBot="1">
      <c r="A2" s="158" t="s">
        <v>1107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</row>
    <row r="3" spans="1:10" ht="15" thickBot="1">
      <c r="A3" s="153" t="s">
        <v>98</v>
      </c>
      <c r="B3" s="154"/>
      <c r="F3" s="106"/>
      <c r="G3" s="106"/>
      <c r="H3" s="107"/>
      <c r="I3" s="107"/>
      <c r="J3" s="107"/>
    </row>
    <row r="4" spans="1:11" ht="34.5" customHeight="1" thickBot="1">
      <c r="A4" s="92"/>
      <c r="B4" s="161"/>
      <c r="C4" s="162"/>
      <c r="D4" s="162"/>
      <c r="E4" s="162"/>
      <c r="F4" s="162"/>
      <c r="G4" s="163"/>
      <c r="K4" s="120">
        <v>0</v>
      </c>
    </row>
    <row r="5" ht="15" thickBot="1"/>
    <row r="6" spans="2:11" ht="24" customHeight="1" thickBot="1">
      <c r="B6" s="150"/>
      <c r="E6" s="121">
        <f aca="true" t="shared" si="0" ref="E6:K6">+SUM(E11:E1168)</f>
        <v>0</v>
      </c>
      <c r="F6" s="121">
        <f t="shared" si="0"/>
        <v>0</v>
      </c>
      <c r="G6" s="121">
        <f t="shared" si="0"/>
        <v>0</v>
      </c>
      <c r="H6" s="121">
        <f t="shared" si="0"/>
        <v>0</v>
      </c>
      <c r="I6" s="121">
        <f t="shared" si="0"/>
        <v>0</v>
      </c>
      <c r="J6" s="121">
        <f t="shared" si="0"/>
        <v>0</v>
      </c>
      <c r="K6" s="121">
        <f t="shared" si="0"/>
        <v>0</v>
      </c>
    </row>
    <row r="7" spans="2:13" ht="15" customHeight="1">
      <c r="B7"/>
      <c r="C7" s="122"/>
      <c r="D7" s="122"/>
      <c r="E7" s="122"/>
      <c r="F7" s="122"/>
      <c r="M7" s="117"/>
    </row>
    <row r="8" spans="7:9" ht="15">
      <c r="G8" s="113" t="s">
        <v>15</v>
      </c>
      <c r="I8" s="115"/>
    </row>
    <row r="9" spans="1:11" ht="63" customHeight="1">
      <c r="A9" s="123" t="s">
        <v>93</v>
      </c>
      <c r="B9" s="102" t="s">
        <v>221</v>
      </c>
      <c r="C9" s="100" t="s">
        <v>226</v>
      </c>
      <c r="D9" s="100" t="s">
        <v>227</v>
      </c>
      <c r="E9" s="100" t="s">
        <v>222</v>
      </c>
      <c r="F9" s="100" t="s">
        <v>1108</v>
      </c>
      <c r="G9" s="100" t="s">
        <v>38</v>
      </c>
      <c r="H9" s="100" t="s">
        <v>1109</v>
      </c>
      <c r="I9" s="100" t="s">
        <v>1110</v>
      </c>
      <c r="J9" s="100" t="s">
        <v>1111</v>
      </c>
      <c r="K9" s="100" t="s">
        <v>1112</v>
      </c>
    </row>
    <row r="10" spans="1:11" ht="15">
      <c r="A10" s="103" t="s">
        <v>416</v>
      </c>
      <c r="B10" s="103" t="s">
        <v>417</v>
      </c>
      <c r="C10" s="104" t="s">
        <v>419</v>
      </c>
      <c r="D10" s="104" t="s">
        <v>921</v>
      </c>
      <c r="E10" s="104" t="s">
        <v>922</v>
      </c>
      <c r="F10" s="104" t="s">
        <v>923</v>
      </c>
      <c r="G10" s="104" t="s">
        <v>215</v>
      </c>
      <c r="H10" s="104" t="s">
        <v>13</v>
      </c>
      <c r="I10" s="104" t="s">
        <v>14</v>
      </c>
      <c r="J10" s="104" t="s">
        <v>16</v>
      </c>
      <c r="K10" s="104" t="s">
        <v>17</v>
      </c>
    </row>
    <row r="11" spans="1:11" ht="24.75" customHeight="1">
      <c r="A11" s="129">
        <v>1</v>
      </c>
      <c r="B11" s="93"/>
      <c r="C11" s="130"/>
      <c r="D11" s="130"/>
      <c r="E11" s="131"/>
      <c r="F11" s="131"/>
      <c r="G11" s="94"/>
      <c r="H11" s="95"/>
      <c r="I11" s="95"/>
      <c r="J11" s="131"/>
      <c r="K11" s="131"/>
    </row>
    <row r="12" spans="1:11" ht="24.75" customHeight="1">
      <c r="A12" s="129">
        <f>A11+1</f>
        <v>2</v>
      </c>
      <c r="B12" s="93"/>
      <c r="C12" s="130"/>
      <c r="D12" s="130"/>
      <c r="E12" s="131"/>
      <c r="F12" s="131"/>
      <c r="G12" s="94"/>
      <c r="H12" s="95"/>
      <c r="I12" s="95"/>
      <c r="J12" s="131"/>
      <c r="K12" s="131"/>
    </row>
    <row r="13" spans="1:11" ht="24.75" customHeight="1">
      <c r="A13" s="129">
        <f aca="true" t="shared" si="1" ref="A13:A30">A12+1</f>
        <v>3</v>
      </c>
      <c r="B13" s="93"/>
      <c r="C13" s="130"/>
      <c r="D13" s="130"/>
      <c r="E13" s="131"/>
      <c r="F13" s="131"/>
      <c r="G13" s="94"/>
      <c r="H13" s="95"/>
      <c r="I13" s="95"/>
      <c r="J13" s="131"/>
      <c r="K13" s="131"/>
    </row>
    <row r="14" spans="1:11" ht="24.75" customHeight="1">
      <c r="A14" s="129">
        <f t="shared" si="1"/>
        <v>4</v>
      </c>
      <c r="B14" s="93"/>
      <c r="C14" s="130"/>
      <c r="D14" s="130"/>
      <c r="E14" s="131"/>
      <c r="F14" s="131"/>
      <c r="G14" s="94"/>
      <c r="H14" s="95"/>
      <c r="I14" s="95"/>
      <c r="J14" s="131"/>
      <c r="K14" s="131"/>
    </row>
    <row r="15" spans="1:11" ht="24.75" customHeight="1">
      <c r="A15" s="129">
        <f t="shared" si="1"/>
        <v>5</v>
      </c>
      <c r="B15" s="93"/>
      <c r="C15" s="130"/>
      <c r="D15" s="130"/>
      <c r="E15" s="131"/>
      <c r="F15" s="131"/>
      <c r="G15" s="95"/>
      <c r="H15" s="95"/>
      <c r="I15" s="95"/>
      <c r="J15" s="131"/>
      <c r="K15" s="131"/>
    </row>
    <row r="16" spans="1:11" ht="24.75" customHeight="1">
      <c r="A16" s="129">
        <f t="shared" si="1"/>
        <v>6</v>
      </c>
      <c r="B16" s="93"/>
      <c r="C16" s="130"/>
      <c r="D16" s="130"/>
      <c r="E16" s="131"/>
      <c r="F16" s="131"/>
      <c r="G16" s="95"/>
      <c r="H16" s="95"/>
      <c r="I16" s="95"/>
      <c r="J16" s="131"/>
      <c r="K16" s="131"/>
    </row>
    <row r="17" spans="1:11" ht="24.75" customHeight="1">
      <c r="A17" s="129">
        <f t="shared" si="1"/>
        <v>7</v>
      </c>
      <c r="B17" s="96"/>
      <c r="C17" s="130"/>
      <c r="D17" s="130"/>
      <c r="E17" s="131"/>
      <c r="F17" s="131"/>
      <c r="G17" s="94"/>
      <c r="H17" s="94"/>
      <c r="I17" s="94"/>
      <c r="J17" s="131"/>
      <c r="K17" s="131"/>
    </row>
    <row r="18" spans="1:11" ht="24.75" customHeight="1">
      <c r="A18" s="129">
        <f t="shared" si="1"/>
        <v>8</v>
      </c>
      <c r="B18" s="96"/>
      <c r="C18" s="130"/>
      <c r="D18" s="130"/>
      <c r="E18" s="131"/>
      <c r="F18" s="131"/>
      <c r="G18" s="94"/>
      <c r="H18" s="94"/>
      <c r="I18" s="94"/>
      <c r="J18" s="131"/>
      <c r="K18" s="131"/>
    </row>
    <row r="19" spans="1:11" ht="24.75" customHeight="1">
      <c r="A19" s="129">
        <f t="shared" si="1"/>
        <v>9</v>
      </c>
      <c r="B19" s="96"/>
      <c r="C19" s="130"/>
      <c r="D19" s="130"/>
      <c r="E19" s="131"/>
      <c r="F19" s="131"/>
      <c r="G19" s="94"/>
      <c r="H19" s="94"/>
      <c r="I19" s="94"/>
      <c r="J19" s="131"/>
      <c r="K19" s="131"/>
    </row>
    <row r="20" spans="1:11" ht="24.75" customHeight="1">
      <c r="A20" s="129">
        <f t="shared" si="1"/>
        <v>10</v>
      </c>
      <c r="B20" s="96"/>
      <c r="C20" s="130"/>
      <c r="D20" s="130"/>
      <c r="E20" s="131"/>
      <c r="F20" s="131"/>
      <c r="G20" s="94"/>
      <c r="H20" s="94"/>
      <c r="I20" s="94"/>
      <c r="J20" s="131"/>
      <c r="K20" s="131"/>
    </row>
    <row r="21" spans="1:11" ht="24.75" customHeight="1">
      <c r="A21" s="129">
        <f t="shared" si="1"/>
        <v>11</v>
      </c>
      <c r="B21" s="96"/>
      <c r="C21" s="130"/>
      <c r="D21" s="130"/>
      <c r="E21" s="131"/>
      <c r="F21" s="131"/>
      <c r="G21" s="94"/>
      <c r="H21" s="94"/>
      <c r="I21" s="94"/>
      <c r="J21" s="131"/>
      <c r="K21" s="131"/>
    </row>
    <row r="22" spans="1:11" ht="24.75" customHeight="1">
      <c r="A22" s="129">
        <f t="shared" si="1"/>
        <v>12</v>
      </c>
      <c r="B22" s="96"/>
      <c r="C22" s="130"/>
      <c r="D22" s="130"/>
      <c r="E22" s="131"/>
      <c r="F22" s="131"/>
      <c r="G22" s="131"/>
      <c r="H22" s="131"/>
      <c r="I22" s="131"/>
      <c r="J22" s="131"/>
      <c r="K22" s="131"/>
    </row>
    <row r="23" spans="1:11" ht="24.75" customHeight="1">
      <c r="A23" s="129">
        <f t="shared" si="1"/>
        <v>13</v>
      </c>
      <c r="B23" s="96"/>
      <c r="C23" s="130"/>
      <c r="D23" s="130"/>
      <c r="E23" s="131"/>
      <c r="F23" s="131"/>
      <c r="G23" s="131"/>
      <c r="H23" s="131"/>
      <c r="I23" s="131"/>
      <c r="J23" s="131"/>
      <c r="K23" s="131"/>
    </row>
    <row r="24" spans="1:11" ht="24.75" customHeight="1">
      <c r="A24" s="129">
        <f t="shared" si="1"/>
        <v>14</v>
      </c>
      <c r="B24" s="96"/>
      <c r="C24" s="130"/>
      <c r="D24" s="130"/>
      <c r="E24" s="131"/>
      <c r="F24" s="131"/>
      <c r="G24" s="131"/>
      <c r="H24" s="131"/>
      <c r="I24" s="131"/>
      <c r="J24" s="131"/>
      <c r="K24" s="131"/>
    </row>
    <row r="25" spans="1:11" ht="24.75" customHeight="1">
      <c r="A25" s="129">
        <f t="shared" si="1"/>
        <v>15</v>
      </c>
      <c r="B25" s="96"/>
      <c r="C25" s="130"/>
      <c r="D25" s="130"/>
      <c r="E25" s="131"/>
      <c r="F25" s="131"/>
      <c r="G25" s="131"/>
      <c r="H25" s="131"/>
      <c r="I25" s="131"/>
      <c r="J25" s="131"/>
      <c r="K25" s="131"/>
    </row>
    <row r="26" spans="1:11" ht="24.75" customHeight="1">
      <c r="A26" s="129">
        <f t="shared" si="1"/>
        <v>16</v>
      </c>
      <c r="B26" s="96"/>
      <c r="C26" s="130"/>
      <c r="D26" s="130"/>
      <c r="E26" s="131"/>
      <c r="F26" s="131"/>
      <c r="G26" s="131"/>
      <c r="H26" s="131"/>
      <c r="I26" s="131"/>
      <c r="J26" s="131"/>
      <c r="K26" s="131"/>
    </row>
    <row r="27" spans="1:11" ht="24.75" customHeight="1">
      <c r="A27" s="129">
        <f t="shared" si="1"/>
        <v>17</v>
      </c>
      <c r="B27" s="96"/>
      <c r="C27" s="130"/>
      <c r="D27" s="130"/>
      <c r="E27" s="131"/>
      <c r="F27" s="131"/>
      <c r="G27" s="131"/>
      <c r="H27" s="131"/>
      <c r="I27" s="131"/>
      <c r="J27" s="131"/>
      <c r="K27" s="131"/>
    </row>
    <row r="28" spans="1:11" ht="24.75" customHeight="1">
      <c r="A28" s="129">
        <f t="shared" si="1"/>
        <v>18</v>
      </c>
      <c r="B28" s="96"/>
      <c r="C28" s="130"/>
      <c r="D28" s="130"/>
      <c r="E28" s="131"/>
      <c r="F28" s="131"/>
      <c r="G28" s="131"/>
      <c r="H28" s="131"/>
      <c r="I28" s="131"/>
      <c r="J28" s="131"/>
      <c r="K28" s="131"/>
    </row>
    <row r="29" spans="1:11" ht="24.75" customHeight="1">
      <c r="A29" s="129">
        <f t="shared" si="1"/>
        <v>19</v>
      </c>
      <c r="B29" s="132"/>
      <c r="C29" s="130"/>
      <c r="D29" s="130"/>
      <c r="E29" s="131"/>
      <c r="F29" s="131"/>
      <c r="G29" s="131"/>
      <c r="H29" s="131"/>
      <c r="I29" s="131"/>
      <c r="J29" s="131"/>
      <c r="K29" s="131"/>
    </row>
    <row r="30" spans="1:11" ht="24.75" customHeight="1">
      <c r="A30" s="129">
        <f t="shared" si="1"/>
        <v>20</v>
      </c>
      <c r="B30" s="132"/>
      <c r="C30" s="130"/>
      <c r="D30" s="130"/>
      <c r="E30" s="131"/>
      <c r="F30" s="131"/>
      <c r="G30" s="131"/>
      <c r="H30" s="131"/>
      <c r="I30" s="131"/>
      <c r="J30" s="131"/>
      <c r="K30" s="131"/>
    </row>
    <row r="31" spans="1:11" ht="1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</row>
    <row r="32" spans="1:11" ht="1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</row>
    <row r="33" spans="1:11" ht="1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</row>
    <row r="34" spans="1:11" ht="20.25" customHeight="1" thickBot="1">
      <c r="A34" s="144"/>
      <c r="B34" s="166"/>
      <c r="C34" s="166"/>
      <c r="D34" s="144"/>
      <c r="E34" s="144"/>
      <c r="F34" s="144"/>
      <c r="G34" s="144"/>
      <c r="H34" s="166"/>
      <c r="I34" s="166"/>
      <c r="J34" s="166"/>
      <c r="K34" s="144"/>
    </row>
    <row r="35" spans="1:11" ht="17.25" customHeight="1">
      <c r="A35" s="144"/>
      <c r="B35" s="148" t="s">
        <v>1113</v>
      </c>
      <c r="C35" s="144"/>
      <c r="D35" s="144"/>
      <c r="E35" s="144"/>
      <c r="F35" s="147" t="s">
        <v>96</v>
      </c>
      <c r="G35" s="144"/>
      <c r="H35" s="152" t="s">
        <v>94</v>
      </c>
      <c r="I35" s="152"/>
      <c r="J35" s="152"/>
      <c r="K35" s="144"/>
    </row>
    <row r="36" spans="1:11" ht="1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</row>
  </sheetData>
  <sheetProtection/>
  <mergeCells count="6">
    <mergeCell ref="A2:K2"/>
    <mergeCell ref="A3:B3"/>
    <mergeCell ref="B4:G4"/>
    <mergeCell ref="H35:J35"/>
    <mergeCell ref="B34:C34"/>
    <mergeCell ref="H34:J34"/>
  </mergeCells>
  <conditionalFormatting sqref="I11:I14 I15:J18 H19:H30">
    <cfRule type="expression" priority="5" dxfId="0">
      <formula>$H$5&gt;0</formula>
    </cfRule>
  </conditionalFormatting>
  <conditionalFormatting sqref="I19:I30 J11:J18">
    <cfRule type="expression" priority="4" dxfId="0" stopIfTrue="1">
      <formula>$I$5&gt;0</formula>
    </cfRule>
  </conditionalFormatting>
  <conditionalFormatting sqref="I24:K30 I20:J23 I19 J11:J18 K11:K23">
    <cfRule type="expression" priority="3" dxfId="0" stopIfTrue="1">
      <formula>$J$5&gt;0</formula>
    </cfRule>
  </conditionalFormatting>
  <conditionalFormatting sqref="J24:K30 J20:J23 K11:K23">
    <cfRule type="expression" priority="2" dxfId="0" stopIfTrue="1">
      <formula>$K$5&gt;0</formula>
    </cfRule>
  </conditionalFormatting>
  <conditionalFormatting sqref="I11:I14 I15:J18 H19:H30">
    <cfRule type="expression" priority="1" dxfId="0">
      <formula>#REF!&gt;0</formula>
    </cfRule>
  </conditionalFormatting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23"/>
  <sheetViews>
    <sheetView tabSelected="1"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9.421875" style="105" customWidth="1"/>
    <col min="2" max="2" width="55.7109375" style="105" customWidth="1"/>
    <col min="3" max="3" width="13.8515625" style="105" customWidth="1"/>
    <col min="4" max="4" width="10.421875" style="105" customWidth="1"/>
    <col min="5" max="5" width="11.57421875" style="105" customWidth="1"/>
    <col min="6" max="6" width="20.140625" style="108" customWidth="1"/>
    <col min="7" max="7" width="13.00390625" style="105" customWidth="1"/>
    <col min="8" max="8" width="19.7109375" style="108" customWidth="1"/>
    <col min="9" max="13" width="16.00390625" style="105" customWidth="1"/>
    <col min="14" max="16384" width="9.140625" style="105" customWidth="1"/>
  </cols>
  <sheetData>
    <row r="1" spans="1:12" ht="24" thickBot="1">
      <c r="A1" s="155" t="s">
        <v>1114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12" ht="18.75" thickBot="1">
      <c r="A2" s="173" t="s">
        <v>1115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1:12" ht="15" thickBot="1">
      <c r="A3" s="164" t="s">
        <v>98</v>
      </c>
      <c r="B3" s="165"/>
      <c r="C3" s="165"/>
      <c r="F3" s="105"/>
      <c r="G3" s="106"/>
      <c r="H3" s="106"/>
      <c r="I3" s="106"/>
      <c r="J3" s="107"/>
      <c r="K3" s="107"/>
      <c r="L3" s="107"/>
    </row>
    <row r="4" spans="1:8" ht="34.5" customHeight="1" thickBot="1">
      <c r="A4" s="128"/>
      <c r="B4" s="171"/>
      <c r="C4" s="172"/>
      <c r="D4" s="172"/>
      <c r="E4" s="172"/>
      <c r="F4" s="172"/>
      <c r="G4" s="170"/>
      <c r="H4" s="106"/>
    </row>
    <row r="5" spans="5:12" ht="26.25" customHeight="1" thickBot="1">
      <c r="E5" s="108"/>
      <c r="F5" s="105"/>
      <c r="G5" s="109" t="s">
        <v>92</v>
      </c>
      <c r="H5" s="110">
        <f>SUM(H10:H29)</f>
        <v>0</v>
      </c>
      <c r="I5" s="111">
        <f>SUM(I10:I29)</f>
        <v>0</v>
      </c>
      <c r="J5" s="111">
        <f>SUM(J10:J29)</f>
        <v>0</v>
      </c>
      <c r="K5" s="111">
        <f>SUM(K10:K29)</f>
        <v>0</v>
      </c>
      <c r="L5" s="112">
        <f>SUM(L10:L29)</f>
        <v>0</v>
      </c>
    </row>
    <row r="6" spans="9:11" ht="15">
      <c r="I6" s="113" t="s">
        <v>15</v>
      </c>
      <c r="J6" s="114"/>
      <c r="K6" s="115"/>
    </row>
    <row r="7" spans="1:12" ht="45">
      <c r="A7" s="100" t="s">
        <v>420</v>
      </c>
      <c r="B7" s="100" t="s">
        <v>221</v>
      </c>
      <c r="C7" s="100" t="s">
        <v>90</v>
      </c>
      <c r="D7" s="100" t="s">
        <v>91</v>
      </c>
      <c r="E7" s="100" t="s">
        <v>223</v>
      </c>
      <c r="F7" s="101" t="s">
        <v>418</v>
      </c>
      <c r="G7" s="100" t="s">
        <v>224</v>
      </c>
      <c r="H7" s="100" t="s">
        <v>38</v>
      </c>
      <c r="I7" s="100" t="s">
        <v>1109</v>
      </c>
      <c r="J7" s="100" t="s">
        <v>1110</v>
      </c>
      <c r="K7" s="100" t="s">
        <v>1111</v>
      </c>
      <c r="L7" s="100" t="s">
        <v>1112</v>
      </c>
    </row>
    <row r="8" spans="1:12" ht="15">
      <c r="A8" s="116">
        <v>1</v>
      </c>
      <c r="B8" s="116">
        <v>2</v>
      </c>
      <c r="C8" s="124" t="s">
        <v>419</v>
      </c>
      <c r="D8" s="124" t="s">
        <v>921</v>
      </c>
      <c r="E8" s="124" t="s">
        <v>24</v>
      </c>
      <c r="F8" s="124" t="s">
        <v>922</v>
      </c>
      <c r="G8" s="124" t="s">
        <v>225</v>
      </c>
      <c r="H8" s="124" t="s">
        <v>923</v>
      </c>
      <c r="I8" s="124" t="s">
        <v>215</v>
      </c>
      <c r="J8" s="124" t="s">
        <v>1092</v>
      </c>
      <c r="K8" s="124" t="s">
        <v>13</v>
      </c>
      <c r="L8" s="124" t="s">
        <v>14</v>
      </c>
    </row>
    <row r="9" spans="1:12" ht="30" hidden="1">
      <c r="A9" s="125"/>
      <c r="B9" s="125"/>
      <c r="C9" s="126" t="s">
        <v>927</v>
      </c>
      <c r="D9" s="126" t="s">
        <v>928</v>
      </c>
      <c r="E9" s="126" t="s">
        <v>929</v>
      </c>
      <c r="F9" s="126" t="s">
        <v>930</v>
      </c>
      <c r="G9" s="126" t="s">
        <v>931</v>
      </c>
      <c r="H9" s="126" t="s">
        <v>932</v>
      </c>
      <c r="I9" s="126" t="s">
        <v>920</v>
      </c>
      <c r="J9" s="127"/>
      <c r="K9" s="127"/>
      <c r="L9" s="127"/>
    </row>
    <row r="10" spans="1:12" ht="26.25" customHeight="1">
      <c r="A10" s="133">
        <v>1</v>
      </c>
      <c r="B10" s="133"/>
      <c r="C10" s="134">
        <f aca="true" t="shared" si="0" ref="C10:C29">IF(ISBLANK(D10)=FALSE,+VALUE(LEFT(D10,3)),"")</f>
      </c>
      <c r="D10" s="135"/>
      <c r="E10" s="136">
        <f>+IF(D10&gt;0,+VLOOKUP(D10,'k4'!$A$1:$B$237,2,FALSE),"")</f>
      </c>
      <c r="F10" s="137"/>
      <c r="G10" s="136">
        <f>IF(F10&gt;0,VLOOKUP(F10,izvori!$A$1:$B$16,2,FALSE),"")</f>
      </c>
      <c r="H10" s="138"/>
      <c r="I10" s="138"/>
      <c r="J10" s="138"/>
      <c r="K10" s="138"/>
      <c r="L10" s="138"/>
    </row>
    <row r="11" spans="1:12" ht="24.75" customHeight="1">
      <c r="A11" s="139">
        <f>A10+1</f>
        <v>2</v>
      </c>
      <c r="B11" s="139"/>
      <c r="C11" s="129">
        <f t="shared" si="0"/>
      </c>
      <c r="D11" s="140"/>
      <c r="E11" s="141">
        <f>+IF(D11&gt;0,+VLOOKUP(D11,'k4'!$A$1:$B$237,2,FALSE),"")</f>
      </c>
      <c r="F11" s="130"/>
      <c r="G11" s="141">
        <f>IF(F11&gt;0,VLOOKUP(F11,izvori!$A$1:$B$16,2,FALSE),"")</f>
      </c>
      <c r="H11" s="131"/>
      <c r="I11" s="131"/>
      <c r="J11" s="131"/>
      <c r="K11" s="131"/>
      <c r="L11" s="131"/>
    </row>
    <row r="12" spans="1:12" ht="24.75" customHeight="1">
      <c r="A12" s="133">
        <f aca="true" t="shared" si="1" ref="A12:A29">A11+1</f>
        <v>3</v>
      </c>
      <c r="B12" s="133"/>
      <c r="C12" s="134">
        <f t="shared" si="0"/>
      </c>
      <c r="D12" s="135"/>
      <c r="E12" s="136">
        <f>+IF(D12&gt;0,+VLOOKUP(D12,'k4'!$A$1:$B$237,2,FALSE),"")</f>
      </c>
      <c r="F12" s="137"/>
      <c r="G12" s="136">
        <f>IF(F12&gt;0,VLOOKUP(F12,izvori!$A$1:$B$16,2,FALSE),"")</f>
      </c>
      <c r="H12" s="138"/>
      <c r="I12" s="138"/>
      <c r="J12" s="138"/>
      <c r="K12" s="138"/>
      <c r="L12" s="138"/>
    </row>
    <row r="13" spans="1:12" ht="24.75" customHeight="1">
      <c r="A13" s="139">
        <f t="shared" si="1"/>
        <v>4</v>
      </c>
      <c r="B13" s="139"/>
      <c r="C13" s="129">
        <f t="shared" si="0"/>
      </c>
      <c r="D13" s="140"/>
      <c r="E13" s="141">
        <f>+IF(D13&gt;0,+VLOOKUP(D13,'k4'!$A$1:$B$237,2,FALSE),"")</f>
      </c>
      <c r="F13" s="130"/>
      <c r="G13" s="141">
        <f>IF(F13&gt;0,VLOOKUP(F13,izvori!$A$1:$B$16,2,FALSE),"")</f>
      </c>
      <c r="H13" s="131"/>
      <c r="I13" s="131"/>
      <c r="J13" s="131"/>
      <c r="K13" s="131"/>
      <c r="L13" s="131"/>
    </row>
    <row r="14" spans="1:12" ht="24.75" customHeight="1">
      <c r="A14" s="133">
        <f t="shared" si="1"/>
        <v>5</v>
      </c>
      <c r="B14" s="133"/>
      <c r="C14" s="134">
        <f t="shared" si="0"/>
      </c>
      <c r="D14" s="135"/>
      <c r="E14" s="136">
        <f>+IF(D14&gt;0,+VLOOKUP(D14,'k4'!$A$1:$B$237,2,FALSE),"")</f>
      </c>
      <c r="F14" s="137"/>
      <c r="G14" s="136">
        <f>IF(F14&gt;0,VLOOKUP(F14,izvori!$A$1:$B$16,2,FALSE),"")</f>
      </c>
      <c r="H14" s="138"/>
      <c r="I14" s="138"/>
      <c r="J14" s="138"/>
      <c r="K14" s="138"/>
      <c r="L14" s="138"/>
    </row>
    <row r="15" spans="1:12" ht="24.75" customHeight="1">
      <c r="A15" s="139">
        <f t="shared" si="1"/>
        <v>6</v>
      </c>
      <c r="B15" s="139"/>
      <c r="C15" s="129">
        <f t="shared" si="0"/>
      </c>
      <c r="D15" s="140"/>
      <c r="E15" s="141">
        <f>+IF(D15&gt;0,+VLOOKUP(D15,'k4'!$A$1:$B$237,2,FALSE),"")</f>
      </c>
      <c r="F15" s="130"/>
      <c r="G15" s="141">
        <f>IF(F15&gt;0,VLOOKUP(F15,izvori!$A$1:$B$16,2,FALSE),"")</f>
      </c>
      <c r="H15" s="131" t="s">
        <v>228</v>
      </c>
      <c r="I15" s="131"/>
      <c r="J15" s="131" t="s">
        <v>228</v>
      </c>
      <c r="K15" s="131" t="s">
        <v>228</v>
      </c>
      <c r="L15" s="131"/>
    </row>
    <row r="16" spans="1:12" ht="24.75" customHeight="1">
      <c r="A16" s="133">
        <f t="shared" si="1"/>
        <v>7</v>
      </c>
      <c r="B16" s="133"/>
      <c r="C16" s="134">
        <f t="shared" si="0"/>
      </c>
      <c r="D16" s="135"/>
      <c r="E16" s="136">
        <f>+IF(D16&gt;0,+VLOOKUP(D16,'k4'!$A$1:$B$237,2,FALSE),"")</f>
      </c>
      <c r="F16" s="137"/>
      <c r="G16" s="136">
        <f>IF(F16&gt;0,VLOOKUP(F16,izvori!$A$1:$B$16,2,FALSE),"")</f>
      </c>
      <c r="H16" s="138" t="s">
        <v>228</v>
      </c>
      <c r="I16" s="138"/>
      <c r="J16" s="138" t="s">
        <v>228</v>
      </c>
      <c r="K16" s="138" t="s">
        <v>228</v>
      </c>
      <c r="L16" s="138"/>
    </row>
    <row r="17" spans="1:14" ht="24.75" customHeight="1">
      <c r="A17" s="139">
        <f t="shared" si="1"/>
        <v>8</v>
      </c>
      <c r="B17" s="139"/>
      <c r="C17" s="129">
        <f t="shared" si="0"/>
      </c>
      <c r="D17" s="140"/>
      <c r="E17" s="141">
        <f>+IF(D17&gt;0,+VLOOKUP(D17,'k4'!$A$1:$B$237,2,FALSE),"")</f>
      </c>
      <c r="F17" s="130"/>
      <c r="G17" s="141">
        <f>IF(F17&gt;0,VLOOKUP(F17,izvori!$A$1:$B$16,2,FALSE),"")</f>
      </c>
      <c r="H17" s="131"/>
      <c r="I17" s="131"/>
      <c r="J17" s="131" t="s">
        <v>228</v>
      </c>
      <c r="K17" s="131" t="s">
        <v>228</v>
      </c>
      <c r="L17" s="131"/>
      <c r="N17" s="117"/>
    </row>
    <row r="18" spans="1:14" ht="24.75" customHeight="1">
      <c r="A18" s="133">
        <f t="shared" si="1"/>
        <v>9</v>
      </c>
      <c r="B18" s="133"/>
      <c r="C18" s="134">
        <f t="shared" si="0"/>
      </c>
      <c r="D18" s="135"/>
      <c r="E18" s="136">
        <f>+IF(D18&gt;0,+VLOOKUP(D18,'k4'!$A$1:$B$237,2,FALSE),"")</f>
      </c>
      <c r="F18" s="137"/>
      <c r="G18" s="136">
        <f>IF(F18&gt;0,VLOOKUP(F18,izvori!$A$1:$B$16,2,FALSE),"")</f>
      </c>
      <c r="H18" s="138"/>
      <c r="I18" s="138"/>
      <c r="J18" s="138" t="s">
        <v>228</v>
      </c>
      <c r="K18" s="138"/>
      <c r="L18" s="138"/>
      <c r="N18" s="117"/>
    </row>
    <row r="19" spans="1:14" ht="24.75" customHeight="1">
      <c r="A19" s="139">
        <f t="shared" si="1"/>
        <v>10</v>
      </c>
      <c r="B19" s="139"/>
      <c r="C19" s="129">
        <f t="shared" si="0"/>
      </c>
      <c r="D19" s="140"/>
      <c r="E19" s="141">
        <f>+IF(D19&gt;0,+VLOOKUP(D19,'k4'!$A$1:$B$237,2,FALSE),"")</f>
      </c>
      <c r="F19" s="130"/>
      <c r="G19" s="141">
        <f>IF(F19&gt;0,VLOOKUP(F19,izvori!$A$1:$B$16,2,FALSE),"")</f>
      </c>
      <c r="H19" s="131"/>
      <c r="I19" s="131"/>
      <c r="J19" s="131"/>
      <c r="K19" s="131"/>
      <c r="L19" s="131"/>
      <c r="N19" s="117"/>
    </row>
    <row r="20" spans="1:14" ht="24.75" customHeight="1">
      <c r="A20" s="133">
        <f t="shared" si="1"/>
        <v>11</v>
      </c>
      <c r="B20" s="133"/>
      <c r="C20" s="134">
        <f t="shared" si="0"/>
      </c>
      <c r="D20" s="135"/>
      <c r="E20" s="136">
        <f>+IF(D20&gt;0,+VLOOKUP(D20,'k4'!$A$1:$B$237,2,FALSE),"")</f>
      </c>
      <c r="F20" s="137"/>
      <c r="G20" s="136">
        <f>IF(F20&gt;0,VLOOKUP(F20,izvori!$A$1:$B$16,2,FALSE),"")</f>
      </c>
      <c r="H20" s="138"/>
      <c r="I20" s="138"/>
      <c r="J20" s="138"/>
      <c r="K20" s="138"/>
      <c r="L20" s="138"/>
      <c r="N20" s="117"/>
    </row>
    <row r="21" spans="1:12" ht="24.75" customHeight="1">
      <c r="A21" s="139">
        <f t="shared" si="1"/>
        <v>12</v>
      </c>
      <c r="B21" s="139"/>
      <c r="C21" s="129">
        <f t="shared" si="0"/>
      </c>
      <c r="D21" s="140"/>
      <c r="E21" s="141">
        <f>+IF(D21&gt;0,+VLOOKUP(D21,'k4'!$A$1:$B$237,2,FALSE),"")</f>
      </c>
      <c r="F21" s="130"/>
      <c r="G21" s="141">
        <f>IF(F21&gt;0,VLOOKUP(F21,izvori!$A$1:$B$16,2,FALSE),"")</f>
      </c>
      <c r="H21" s="131"/>
      <c r="I21" s="131"/>
      <c r="J21" s="131"/>
      <c r="K21" s="131"/>
      <c r="L21" s="131"/>
    </row>
    <row r="22" spans="1:12" ht="24.75" customHeight="1">
      <c r="A22" s="133">
        <f t="shared" si="1"/>
        <v>13</v>
      </c>
      <c r="B22" s="133"/>
      <c r="C22" s="134">
        <f t="shared" si="0"/>
      </c>
      <c r="D22" s="135"/>
      <c r="E22" s="136">
        <f>+IF(D22&gt;0,+VLOOKUP(D22,'k4'!$A$1:$B$237,2,FALSE),"")</f>
      </c>
      <c r="F22" s="137"/>
      <c r="G22" s="136">
        <f>IF(F22&gt;0,VLOOKUP(F22,izvori!$A$1:$B$16,2,FALSE),"")</f>
      </c>
      <c r="H22" s="138"/>
      <c r="I22" s="138"/>
      <c r="J22" s="138"/>
      <c r="K22" s="138"/>
      <c r="L22" s="138"/>
    </row>
    <row r="23" spans="1:12" ht="24.75" customHeight="1">
      <c r="A23" s="139">
        <f t="shared" si="1"/>
        <v>14</v>
      </c>
      <c r="B23" s="139"/>
      <c r="C23" s="129">
        <f t="shared" si="0"/>
      </c>
      <c r="D23" s="140"/>
      <c r="E23" s="141">
        <f>+IF(D23&gt;0,+VLOOKUP(D23,'k4'!$A$1:$B$237,2,FALSE),"")</f>
      </c>
      <c r="F23" s="130"/>
      <c r="G23" s="141">
        <f>IF(F23&gt;0,VLOOKUP(F23,izvori!$A$1:$B$16,2,FALSE),"")</f>
      </c>
      <c r="H23" s="131"/>
      <c r="I23" s="131"/>
      <c r="J23" s="131"/>
      <c r="K23" s="131"/>
      <c r="L23" s="131"/>
    </row>
    <row r="24" spans="1:12" ht="24.75" customHeight="1">
      <c r="A24" s="133">
        <f t="shared" si="1"/>
        <v>15</v>
      </c>
      <c r="B24" s="133"/>
      <c r="C24" s="134">
        <f t="shared" si="0"/>
      </c>
      <c r="D24" s="135"/>
      <c r="E24" s="136">
        <f>+IF(D24&gt;0,+VLOOKUP(D24,'k4'!$A$1:$B$237,2,FALSE),"")</f>
      </c>
      <c r="F24" s="137"/>
      <c r="G24" s="136">
        <f>IF(F24&gt;0,VLOOKUP(F24,izvori!$A$1:$B$16,2,FALSE),"")</f>
      </c>
      <c r="H24" s="138"/>
      <c r="I24" s="138"/>
      <c r="J24" s="138"/>
      <c r="K24" s="138"/>
      <c r="L24" s="138"/>
    </row>
    <row r="25" spans="1:12" ht="24.75" customHeight="1">
      <c r="A25" s="139">
        <f t="shared" si="1"/>
        <v>16</v>
      </c>
      <c r="B25" s="139"/>
      <c r="C25" s="129">
        <f t="shared" si="0"/>
      </c>
      <c r="D25" s="140"/>
      <c r="E25" s="141">
        <f>+IF(D25&gt;0,+VLOOKUP(D25,'k4'!$A$1:$B$237,2,FALSE),"")</f>
      </c>
      <c r="F25" s="130"/>
      <c r="G25" s="141">
        <f>IF(F25&gt;0,VLOOKUP(F25,izvori!$A$1:$B$16,2,FALSE),"")</f>
      </c>
      <c r="H25" s="131"/>
      <c r="I25" s="131"/>
      <c r="J25" s="131"/>
      <c r="K25" s="131"/>
      <c r="L25" s="131"/>
    </row>
    <row r="26" spans="1:12" ht="24.75" customHeight="1">
      <c r="A26" s="133">
        <f t="shared" si="1"/>
        <v>17</v>
      </c>
      <c r="B26" s="133"/>
      <c r="C26" s="134">
        <f t="shared" si="0"/>
      </c>
      <c r="D26" s="135"/>
      <c r="E26" s="136">
        <f>+IF(D26&gt;0,+VLOOKUP(D26,'k4'!$A$1:$B$237,2,FALSE),"")</f>
      </c>
      <c r="F26" s="137"/>
      <c r="G26" s="136">
        <f>IF(F26&gt;0,VLOOKUP(F26,izvori!$A$1:$B$16,2,FALSE),"")</f>
      </c>
      <c r="H26" s="138"/>
      <c r="I26" s="138"/>
      <c r="J26" s="138"/>
      <c r="K26" s="138"/>
      <c r="L26" s="138"/>
    </row>
    <row r="27" spans="1:12" ht="24.75" customHeight="1">
      <c r="A27" s="139">
        <f t="shared" si="1"/>
        <v>18</v>
      </c>
      <c r="B27" s="139"/>
      <c r="C27" s="129">
        <f t="shared" si="0"/>
      </c>
      <c r="D27" s="140"/>
      <c r="E27" s="141">
        <f>+IF(D27&gt;0,+VLOOKUP(D27,'k4'!$A$1:$B$237,2,FALSE),"")</f>
      </c>
      <c r="F27" s="130"/>
      <c r="G27" s="141">
        <f>IF(F27&gt;0,VLOOKUP(F27,izvori!$A$1:$B$16,2,FALSE),"")</f>
      </c>
      <c r="H27" s="131"/>
      <c r="I27" s="131"/>
      <c r="J27" s="131"/>
      <c r="K27" s="131"/>
      <c r="L27" s="131"/>
    </row>
    <row r="28" spans="1:12" ht="24.75" customHeight="1">
      <c r="A28" s="133">
        <f t="shared" si="1"/>
        <v>19</v>
      </c>
      <c r="B28" s="133"/>
      <c r="C28" s="134">
        <f t="shared" si="0"/>
      </c>
      <c r="D28" s="135"/>
      <c r="E28" s="136">
        <f>+IF(D28&gt;0,+VLOOKUP(D28,'k4'!$A$1:$B$237,2,FALSE),"")</f>
      </c>
      <c r="F28" s="137"/>
      <c r="G28" s="136">
        <f>IF(F28&gt;0,VLOOKUP(F28,izvori!$A$1:$B$16,2,FALSE),"")</f>
      </c>
      <c r="H28" s="138"/>
      <c r="I28" s="138"/>
      <c r="J28" s="138"/>
      <c r="K28" s="138"/>
      <c r="L28" s="138"/>
    </row>
    <row r="29" spans="1:12" ht="24.75" customHeight="1">
      <c r="A29" s="139">
        <f t="shared" si="1"/>
        <v>20</v>
      </c>
      <c r="B29" s="139"/>
      <c r="C29" s="129">
        <f t="shared" si="0"/>
      </c>
      <c r="D29" s="140"/>
      <c r="E29" s="141">
        <f>+IF(D29&gt;0,+VLOOKUP(D29,'k4'!$A$1:$B$237,2,FALSE),"")</f>
      </c>
      <c r="F29" s="130"/>
      <c r="G29" s="141">
        <f>IF(F29&gt;0,VLOOKUP(F29,izvori!$A$1:$B$16,2,FALSE),"")</f>
      </c>
      <c r="H29" s="131"/>
      <c r="I29" s="131"/>
      <c r="J29" s="131"/>
      <c r="K29" s="131"/>
      <c r="L29" s="131"/>
    </row>
    <row r="30" spans="1:13" ht="15">
      <c r="A30" s="142"/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4"/>
    </row>
    <row r="31" spans="1:13" ht="15">
      <c r="A31" s="142"/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4"/>
    </row>
    <row r="32" spans="1:13" ht="15">
      <c r="A32" s="142"/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4"/>
    </row>
    <row r="33" spans="1:13" ht="15">
      <c r="A33" s="142"/>
      <c r="B33" s="169"/>
      <c r="C33" s="149"/>
      <c r="D33" s="149"/>
      <c r="E33" s="143"/>
      <c r="F33" s="143"/>
      <c r="G33" s="145"/>
      <c r="H33" s="168"/>
      <c r="I33" s="168"/>
      <c r="J33" s="168"/>
      <c r="K33" s="149"/>
      <c r="L33" s="143"/>
      <c r="M33" s="144"/>
    </row>
    <row r="34" spans="1:13" ht="15">
      <c r="A34" s="142"/>
      <c r="B34" s="148" t="s">
        <v>95</v>
      </c>
      <c r="C34" s="144"/>
      <c r="D34" s="144"/>
      <c r="E34" s="143"/>
      <c r="F34" s="143"/>
      <c r="G34" s="146" t="s">
        <v>96</v>
      </c>
      <c r="H34" s="143"/>
      <c r="I34" s="167" t="s">
        <v>94</v>
      </c>
      <c r="J34" s="167"/>
      <c r="K34" s="167"/>
      <c r="M34" s="144"/>
    </row>
    <row r="35" spans="1:13" ht="15">
      <c r="A35" s="142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M35" s="144"/>
    </row>
    <row r="36" spans="1:11" ht="14.25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</row>
    <row r="37" spans="1:2" ht="14.25">
      <c r="A37" s="118"/>
      <c r="B37" s="118"/>
    </row>
    <row r="38" spans="1:12" ht="14.25">
      <c r="A38" s="118"/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</row>
    <row r="39" spans="1:12" ht="14.25">
      <c r="A39" s="118"/>
      <c r="B39" s="118"/>
      <c r="C39" s="119"/>
      <c r="D39" s="119"/>
      <c r="E39" s="119"/>
      <c r="F39" s="119"/>
      <c r="G39" s="119"/>
      <c r="H39" s="119"/>
      <c r="I39" s="119"/>
      <c r="J39" s="119"/>
      <c r="K39" s="119"/>
      <c r="L39" s="119"/>
    </row>
    <row r="40" spans="1:12" ht="14.25">
      <c r="A40" s="118"/>
      <c r="B40" s="118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ht="14.25">
      <c r="A41" s="118"/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</row>
    <row r="42" spans="1:12" ht="14.25">
      <c r="A42" s="118"/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</row>
    <row r="43" spans="1:12" ht="14.25">
      <c r="A43" s="118"/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1:12" ht="14.25">
      <c r="A44" s="118"/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2" ht="14.25">
      <c r="A45" s="118"/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1:12" ht="14.25">
      <c r="A46" s="118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1:12" ht="14.25">
      <c r="A47" s="118"/>
      <c r="B47" s="118"/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2" ht="14.25">
      <c r="A48" s="118"/>
      <c r="B48" s="118"/>
      <c r="C48" s="119"/>
      <c r="D48" s="119"/>
      <c r="E48" s="119"/>
      <c r="F48" s="119"/>
      <c r="G48" s="119"/>
      <c r="H48" s="119"/>
      <c r="I48" s="119"/>
      <c r="J48" s="119"/>
      <c r="K48" s="119"/>
      <c r="L48" s="119"/>
    </row>
    <row r="49" spans="1:12" ht="14.25">
      <c r="A49" s="118"/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1:12" ht="14.25">
      <c r="A50" s="118"/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</row>
    <row r="51" spans="1:12" ht="14.25">
      <c r="A51" s="118"/>
      <c r="B51" s="118"/>
      <c r="C51" s="119"/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 ht="14.25">
      <c r="A52" s="118"/>
      <c r="B52" s="118"/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3" spans="1:12" ht="14.25">
      <c r="A53" s="118"/>
      <c r="B53" s="118"/>
      <c r="C53" s="119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1:12" ht="14.25">
      <c r="A54" s="118"/>
      <c r="B54" s="118"/>
      <c r="C54" s="119"/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12" ht="14.25">
      <c r="A55" s="118"/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9"/>
    </row>
    <row r="56" spans="1:12" ht="14.25">
      <c r="A56" s="118"/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</row>
    <row r="57" spans="1:12" ht="14.25">
      <c r="A57" s="118"/>
      <c r="B57" s="118"/>
      <c r="C57" s="119"/>
      <c r="D57" s="119"/>
      <c r="E57" s="119"/>
      <c r="F57" s="119"/>
      <c r="G57" s="119"/>
      <c r="H57" s="119"/>
      <c r="I57" s="119"/>
      <c r="J57" s="119"/>
      <c r="K57" s="119"/>
      <c r="L57" s="119"/>
    </row>
    <row r="58" spans="1:12" ht="14.25">
      <c r="A58" s="118"/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</row>
    <row r="59" spans="1:12" ht="14.25">
      <c r="A59" s="118"/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</row>
    <row r="60" spans="1:12" ht="14.25">
      <c r="A60" s="118"/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</row>
    <row r="61" spans="1:12" ht="14.25">
      <c r="A61" s="118"/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</row>
    <row r="62" spans="1:12" ht="14.25">
      <c r="A62" s="118"/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</row>
    <row r="63" spans="1:12" ht="14.25">
      <c r="A63" s="118"/>
      <c r="B63" s="118"/>
      <c r="C63" s="119"/>
      <c r="D63" s="119"/>
      <c r="E63" s="119"/>
      <c r="F63" s="119"/>
      <c r="G63" s="119"/>
      <c r="H63" s="119"/>
      <c r="I63" s="119"/>
      <c r="J63" s="119"/>
      <c r="K63" s="119"/>
      <c r="L63" s="119"/>
    </row>
    <row r="64" spans="1:12" ht="14.25">
      <c r="A64" s="118"/>
      <c r="B64" s="118"/>
      <c r="C64" s="119"/>
      <c r="D64" s="119"/>
      <c r="E64" s="119"/>
      <c r="F64" s="119"/>
      <c r="G64" s="119"/>
      <c r="H64" s="119"/>
      <c r="I64" s="119"/>
      <c r="J64" s="119"/>
      <c r="K64" s="119"/>
      <c r="L64" s="119"/>
    </row>
    <row r="65" spans="1:12" ht="14.25">
      <c r="A65" s="118"/>
      <c r="B65" s="118"/>
      <c r="C65" s="119"/>
      <c r="D65" s="119"/>
      <c r="E65" s="119"/>
      <c r="F65" s="119"/>
      <c r="G65" s="119"/>
      <c r="H65" s="119"/>
      <c r="I65" s="119"/>
      <c r="J65" s="119"/>
      <c r="K65" s="119"/>
      <c r="L65" s="119"/>
    </row>
    <row r="66" spans="1:12" ht="14.25">
      <c r="A66" s="118"/>
      <c r="B66" s="118"/>
      <c r="C66" s="119"/>
      <c r="D66" s="119"/>
      <c r="E66" s="119"/>
      <c r="F66" s="119"/>
      <c r="G66" s="119"/>
      <c r="H66" s="119"/>
      <c r="I66" s="119"/>
      <c r="J66" s="119"/>
      <c r="K66" s="119"/>
      <c r="L66" s="119"/>
    </row>
    <row r="67" spans="1:12" ht="14.25">
      <c r="A67" s="118"/>
      <c r="B67" s="118"/>
      <c r="C67" s="119"/>
      <c r="D67" s="119"/>
      <c r="E67" s="119"/>
      <c r="F67" s="119"/>
      <c r="G67" s="119"/>
      <c r="H67" s="119"/>
      <c r="I67" s="119"/>
      <c r="J67" s="119"/>
      <c r="K67" s="119"/>
      <c r="L67" s="119"/>
    </row>
    <row r="68" spans="1:12" ht="14.25">
      <c r="A68" s="118"/>
      <c r="B68" s="118"/>
      <c r="C68" s="119"/>
      <c r="D68" s="119"/>
      <c r="E68" s="119"/>
      <c r="F68" s="119"/>
      <c r="G68" s="119"/>
      <c r="H68" s="119"/>
      <c r="I68" s="119"/>
      <c r="J68" s="119"/>
      <c r="K68" s="119"/>
      <c r="L68" s="119"/>
    </row>
    <row r="69" spans="1:12" ht="14.25">
      <c r="A69" s="118"/>
      <c r="B69" s="118"/>
      <c r="C69" s="119"/>
      <c r="D69" s="119"/>
      <c r="E69" s="119"/>
      <c r="F69" s="119"/>
      <c r="G69" s="119"/>
      <c r="H69" s="119"/>
      <c r="I69" s="119"/>
      <c r="J69" s="119"/>
      <c r="K69" s="119"/>
      <c r="L69" s="119"/>
    </row>
    <row r="70" spans="1:12" ht="14.25">
      <c r="A70" s="118"/>
      <c r="B70" s="118"/>
      <c r="C70" s="119"/>
      <c r="D70" s="119"/>
      <c r="E70" s="119"/>
      <c r="F70" s="119"/>
      <c r="G70" s="119"/>
      <c r="H70" s="119"/>
      <c r="I70" s="119"/>
      <c r="J70" s="119"/>
      <c r="K70" s="119"/>
      <c r="L70" s="119"/>
    </row>
    <row r="71" spans="1:12" ht="14.25">
      <c r="A71" s="118"/>
      <c r="B71" s="118"/>
      <c r="C71" s="119"/>
      <c r="D71" s="119"/>
      <c r="E71" s="119"/>
      <c r="F71" s="119"/>
      <c r="G71" s="119"/>
      <c r="H71" s="119"/>
      <c r="I71" s="119"/>
      <c r="J71" s="119"/>
      <c r="K71" s="119"/>
      <c r="L71" s="119"/>
    </row>
    <row r="72" spans="1:12" ht="14.25">
      <c r="A72" s="118"/>
      <c r="B72" s="118"/>
      <c r="C72" s="119"/>
      <c r="D72" s="119"/>
      <c r="E72" s="119"/>
      <c r="F72" s="119"/>
      <c r="G72" s="119"/>
      <c r="H72" s="119"/>
      <c r="I72" s="119"/>
      <c r="J72" s="119"/>
      <c r="K72" s="119"/>
      <c r="L72" s="119"/>
    </row>
    <row r="73" spans="1:12" ht="14.25">
      <c r="A73" s="118"/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19"/>
    </row>
    <row r="74" spans="1:12" ht="14.25">
      <c r="A74" s="118"/>
      <c r="B74" s="118"/>
      <c r="C74" s="119"/>
      <c r="D74" s="119"/>
      <c r="E74" s="119"/>
      <c r="F74" s="119"/>
      <c r="G74" s="119"/>
      <c r="H74" s="119"/>
      <c r="I74" s="119"/>
      <c r="J74" s="119"/>
      <c r="K74" s="119"/>
      <c r="L74" s="119"/>
    </row>
    <row r="75" spans="1:12" ht="14.25">
      <c r="A75" s="118"/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119"/>
    </row>
    <row r="76" spans="1:12" ht="14.25">
      <c r="A76" s="118"/>
      <c r="B76" s="118"/>
      <c r="C76" s="119"/>
      <c r="D76" s="119"/>
      <c r="E76" s="119"/>
      <c r="F76" s="119"/>
      <c r="G76" s="119"/>
      <c r="H76" s="119"/>
      <c r="I76" s="119"/>
      <c r="J76" s="119"/>
      <c r="K76" s="119"/>
      <c r="L76" s="119"/>
    </row>
    <row r="77" spans="1:12" ht="14.25">
      <c r="A77" s="118"/>
      <c r="B77" s="118"/>
      <c r="C77" s="119"/>
      <c r="D77" s="119"/>
      <c r="E77" s="119"/>
      <c r="F77" s="119"/>
      <c r="G77" s="119"/>
      <c r="H77" s="119"/>
      <c r="I77" s="119"/>
      <c r="J77" s="119"/>
      <c r="K77" s="119"/>
      <c r="L77" s="119"/>
    </row>
    <row r="78" spans="1:12" ht="14.25">
      <c r="A78" s="118"/>
      <c r="B78" s="118"/>
      <c r="C78" s="119"/>
      <c r="D78" s="119"/>
      <c r="E78" s="119"/>
      <c r="F78" s="119"/>
      <c r="G78" s="119"/>
      <c r="H78" s="119"/>
      <c r="I78" s="119"/>
      <c r="J78" s="119"/>
      <c r="K78" s="119"/>
      <c r="L78" s="119"/>
    </row>
    <row r="79" spans="1:12" ht="14.25">
      <c r="A79" s="118"/>
      <c r="B79" s="118"/>
      <c r="C79" s="119"/>
      <c r="D79" s="119"/>
      <c r="E79" s="119"/>
      <c r="F79" s="119"/>
      <c r="G79" s="119"/>
      <c r="H79" s="119"/>
      <c r="I79" s="119"/>
      <c r="J79" s="119"/>
      <c r="K79" s="119"/>
      <c r="L79" s="119"/>
    </row>
    <row r="80" spans="1:12" ht="14.25">
      <c r="A80" s="118"/>
      <c r="B80" s="118"/>
      <c r="C80" s="119"/>
      <c r="D80" s="119"/>
      <c r="E80" s="119"/>
      <c r="F80" s="119"/>
      <c r="G80" s="119"/>
      <c r="H80" s="119"/>
      <c r="I80" s="119"/>
      <c r="J80" s="119"/>
      <c r="K80" s="119"/>
      <c r="L80" s="119"/>
    </row>
    <row r="81" spans="1:12" ht="14.25">
      <c r="A81" s="118"/>
      <c r="B81" s="118"/>
      <c r="C81" s="119"/>
      <c r="D81" s="119"/>
      <c r="E81" s="119"/>
      <c r="F81" s="119"/>
      <c r="G81" s="119"/>
      <c r="H81" s="119"/>
      <c r="I81" s="119"/>
      <c r="J81" s="119"/>
      <c r="K81" s="119"/>
      <c r="L81" s="119"/>
    </row>
    <row r="82" spans="1:12" ht="14.25">
      <c r="A82" s="118"/>
      <c r="B82" s="118"/>
      <c r="C82" s="119"/>
      <c r="D82" s="119"/>
      <c r="E82" s="119"/>
      <c r="F82" s="119"/>
      <c r="G82" s="119"/>
      <c r="H82" s="119"/>
      <c r="I82" s="119"/>
      <c r="J82" s="119"/>
      <c r="K82" s="119"/>
      <c r="L82" s="119"/>
    </row>
    <row r="83" spans="1:12" ht="14.25">
      <c r="A83" s="118"/>
      <c r="B83" s="118"/>
      <c r="C83" s="119"/>
      <c r="D83" s="119"/>
      <c r="E83" s="119"/>
      <c r="F83" s="119"/>
      <c r="G83" s="119"/>
      <c r="H83" s="119"/>
      <c r="I83" s="119"/>
      <c r="J83" s="119"/>
      <c r="K83" s="119"/>
      <c r="L83" s="119"/>
    </row>
    <row r="84" spans="1:12" ht="14.25">
      <c r="A84" s="118"/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</row>
    <row r="85" spans="1:12" ht="14.25">
      <c r="A85" s="118"/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</row>
    <row r="86" spans="1:12" ht="14.25">
      <c r="A86" s="118"/>
      <c r="B86" s="118"/>
      <c r="C86" s="119"/>
      <c r="D86" s="119"/>
      <c r="E86" s="119"/>
      <c r="F86" s="119"/>
      <c r="G86" s="119"/>
      <c r="H86" s="119"/>
      <c r="I86" s="119"/>
      <c r="J86" s="119"/>
      <c r="K86" s="119"/>
      <c r="L86" s="119"/>
    </row>
    <row r="87" spans="1:12" ht="14.25">
      <c r="A87" s="118"/>
      <c r="B87" s="118"/>
      <c r="C87" s="119"/>
      <c r="D87" s="119"/>
      <c r="E87" s="119"/>
      <c r="F87" s="119"/>
      <c r="G87" s="119"/>
      <c r="H87" s="119"/>
      <c r="I87" s="119"/>
      <c r="J87" s="119"/>
      <c r="K87" s="119"/>
      <c r="L87" s="119"/>
    </row>
    <row r="88" spans="1:12" ht="14.25">
      <c r="A88" s="118"/>
      <c r="B88" s="118"/>
      <c r="C88" s="119"/>
      <c r="D88" s="119"/>
      <c r="E88" s="119"/>
      <c r="F88" s="119"/>
      <c r="G88" s="119"/>
      <c r="H88" s="119"/>
      <c r="I88" s="119"/>
      <c r="J88" s="119"/>
      <c r="K88" s="119"/>
      <c r="L88" s="119"/>
    </row>
    <row r="89" spans="1:12" ht="14.25">
      <c r="A89" s="118"/>
      <c r="B89" s="118"/>
      <c r="C89" s="119"/>
      <c r="D89" s="119"/>
      <c r="E89" s="119"/>
      <c r="F89" s="119"/>
      <c r="G89" s="119"/>
      <c r="H89" s="119"/>
      <c r="I89" s="119"/>
      <c r="J89" s="119"/>
      <c r="K89" s="119"/>
      <c r="L89" s="119"/>
    </row>
    <row r="90" spans="1:12" ht="14.25">
      <c r="A90" s="118"/>
      <c r="B90" s="118"/>
      <c r="C90" s="119"/>
      <c r="D90" s="119"/>
      <c r="E90" s="119"/>
      <c r="F90" s="119"/>
      <c r="G90" s="119"/>
      <c r="H90" s="119"/>
      <c r="I90" s="119"/>
      <c r="J90" s="119"/>
      <c r="K90" s="119"/>
      <c r="L90" s="119"/>
    </row>
    <row r="91" spans="1:12" ht="14.25">
      <c r="A91" s="118"/>
      <c r="B91" s="118"/>
      <c r="C91" s="119"/>
      <c r="D91" s="119"/>
      <c r="E91" s="119"/>
      <c r="F91" s="119"/>
      <c r="G91" s="119"/>
      <c r="H91" s="119"/>
      <c r="I91" s="119"/>
      <c r="J91" s="119"/>
      <c r="K91" s="119"/>
      <c r="L91" s="119"/>
    </row>
    <row r="92" spans="1:12" ht="14.25">
      <c r="A92" s="118"/>
      <c r="B92" s="118"/>
      <c r="C92" s="119"/>
      <c r="D92" s="119"/>
      <c r="E92" s="119"/>
      <c r="F92" s="119"/>
      <c r="G92" s="119"/>
      <c r="H92" s="119"/>
      <c r="I92" s="119"/>
      <c r="J92" s="119"/>
      <c r="K92" s="119"/>
      <c r="L92" s="119"/>
    </row>
    <row r="93" spans="1:12" ht="14.25">
      <c r="A93" s="118"/>
      <c r="B93" s="118"/>
      <c r="C93" s="119"/>
      <c r="D93" s="119"/>
      <c r="E93" s="119"/>
      <c r="F93" s="119"/>
      <c r="G93" s="119"/>
      <c r="H93" s="119"/>
      <c r="I93" s="119"/>
      <c r="J93" s="119"/>
      <c r="K93" s="119"/>
      <c r="L93" s="119"/>
    </row>
    <row r="94" spans="1:12" ht="14.25">
      <c r="A94" s="118"/>
      <c r="B94" s="118"/>
      <c r="C94" s="119"/>
      <c r="D94" s="119"/>
      <c r="E94" s="119"/>
      <c r="F94" s="119"/>
      <c r="G94" s="119"/>
      <c r="H94" s="119"/>
      <c r="I94" s="119"/>
      <c r="J94" s="119"/>
      <c r="K94" s="119"/>
      <c r="L94" s="119"/>
    </row>
    <row r="95" spans="1:12" ht="14.25">
      <c r="A95" s="118"/>
      <c r="B95" s="118"/>
      <c r="C95" s="119"/>
      <c r="D95" s="119"/>
      <c r="E95" s="119"/>
      <c r="F95" s="119"/>
      <c r="G95" s="119"/>
      <c r="H95" s="119"/>
      <c r="I95" s="119"/>
      <c r="J95" s="119"/>
      <c r="K95" s="119"/>
      <c r="L95" s="119"/>
    </row>
    <row r="96" spans="1:12" ht="14.25">
      <c r="A96" s="118"/>
      <c r="B96" s="118"/>
      <c r="C96" s="119"/>
      <c r="D96" s="119"/>
      <c r="E96" s="119"/>
      <c r="F96" s="119"/>
      <c r="G96" s="119"/>
      <c r="H96" s="119"/>
      <c r="I96" s="119"/>
      <c r="J96" s="119"/>
      <c r="K96" s="119"/>
      <c r="L96" s="119"/>
    </row>
    <row r="97" spans="1:12" ht="14.25">
      <c r="A97" s="118"/>
      <c r="B97" s="118"/>
      <c r="C97" s="119"/>
      <c r="D97" s="119"/>
      <c r="E97" s="119"/>
      <c r="F97" s="119"/>
      <c r="G97" s="119"/>
      <c r="H97" s="119"/>
      <c r="I97" s="119"/>
      <c r="J97" s="119"/>
      <c r="K97" s="119"/>
      <c r="L97" s="119"/>
    </row>
    <row r="98" spans="1:12" ht="14.25">
      <c r="A98" s="118"/>
      <c r="B98" s="118"/>
      <c r="C98" s="119"/>
      <c r="D98" s="119"/>
      <c r="E98" s="119"/>
      <c r="F98" s="119"/>
      <c r="G98" s="119"/>
      <c r="H98" s="119"/>
      <c r="I98" s="119"/>
      <c r="J98" s="119"/>
      <c r="K98" s="119"/>
      <c r="L98" s="119"/>
    </row>
    <row r="99" spans="1:12" ht="14.25">
      <c r="A99" s="118"/>
      <c r="B99" s="118"/>
      <c r="C99" s="119"/>
      <c r="D99" s="119"/>
      <c r="E99" s="119"/>
      <c r="F99" s="119"/>
      <c r="G99" s="119"/>
      <c r="H99" s="119"/>
      <c r="I99" s="119"/>
      <c r="J99" s="119"/>
      <c r="K99" s="119"/>
      <c r="L99" s="119"/>
    </row>
    <row r="100" spans="1:12" ht="14.25">
      <c r="A100" s="118"/>
      <c r="B100" s="118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</row>
    <row r="101" spans="1:12" ht="14.25">
      <c r="A101" s="118"/>
      <c r="B101" s="118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</row>
    <row r="102" spans="1:12" ht="14.25">
      <c r="A102" s="118"/>
      <c r="B102" s="118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</row>
    <row r="103" spans="1:12" ht="14.25">
      <c r="A103" s="118"/>
      <c r="B103" s="118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</row>
    <row r="104" spans="1:12" ht="14.25">
      <c r="A104" s="118"/>
      <c r="B104" s="118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</row>
    <row r="105" spans="1:12" ht="14.25">
      <c r="A105" s="118"/>
      <c r="B105" s="118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</row>
    <row r="106" spans="1:12" ht="14.25">
      <c r="A106" s="118"/>
      <c r="B106" s="118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</row>
    <row r="107" spans="1:12" ht="14.25">
      <c r="A107" s="118"/>
      <c r="B107" s="118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</row>
    <row r="108" spans="1:12" ht="14.25">
      <c r="A108" s="118"/>
      <c r="B108" s="118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</row>
    <row r="109" spans="1:12" ht="14.25">
      <c r="A109" s="118"/>
      <c r="B109" s="118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</row>
    <row r="110" spans="1:12" ht="14.25">
      <c r="A110" s="118"/>
      <c r="B110" s="118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</row>
    <row r="111" spans="1:12" ht="14.25">
      <c r="A111" s="118"/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1:12" ht="14.25">
      <c r="A112" s="118"/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</row>
    <row r="113" spans="1:12" ht="14.25">
      <c r="A113" s="118"/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</row>
    <row r="114" spans="1:12" ht="14.25">
      <c r="A114" s="118"/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</row>
    <row r="115" spans="1:12" ht="14.25">
      <c r="A115" s="118"/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</row>
    <row r="116" spans="1:12" ht="14.25">
      <c r="A116" s="118"/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1:12" ht="14.25">
      <c r="A117" s="118"/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1:12" ht="14.25">
      <c r="A118" s="118"/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1:12" ht="14.25">
      <c r="A119" s="118"/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1:12" ht="14.25">
      <c r="A120" s="118"/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1:12" ht="14.25">
      <c r="A121" s="118"/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1:12" ht="14.25">
      <c r="A122" s="118"/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1:12" ht="14.25">
      <c r="A123" s="118"/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1:12" ht="14.25">
      <c r="A124" s="11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1:12" ht="14.25">
      <c r="A125" s="118"/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1:12" ht="14.25">
      <c r="A126" s="118"/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1:12" ht="14.25">
      <c r="A127" s="118"/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1:12" ht="14.25">
      <c r="A128" s="118"/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1:12" ht="14.25">
      <c r="A129" s="118"/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1:12" ht="14.25">
      <c r="A130" s="118"/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1:12" ht="14.25">
      <c r="A131" s="118"/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1:12" ht="14.25">
      <c r="A132" s="118"/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1:12" ht="14.25">
      <c r="A133" s="118"/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1:12" ht="14.25">
      <c r="A134" s="118"/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1:12" ht="14.25">
      <c r="A135" s="118"/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1:12" ht="14.25">
      <c r="A136" s="118"/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1:12" ht="14.25">
      <c r="A137" s="118"/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1:12" ht="14.25">
      <c r="A138" s="118"/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1:12" ht="14.25">
      <c r="A139" s="118"/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1:12" ht="14.25">
      <c r="A140" s="118"/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1:12" ht="14.25">
      <c r="A141" s="118"/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1:12" ht="14.25">
      <c r="A142" s="118"/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1:12" ht="14.25">
      <c r="A143" s="118"/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1:12" ht="14.25">
      <c r="A144" s="118"/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1:12" ht="14.25">
      <c r="A145" s="118"/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1:12" ht="14.25">
      <c r="A146" s="118"/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1:12" ht="14.25">
      <c r="A147" s="118"/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1:12" ht="14.25">
      <c r="A148" s="118"/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1:12" ht="14.25">
      <c r="A149" s="118"/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1:12" ht="14.25">
      <c r="A150" s="118"/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1:12" ht="14.25">
      <c r="A151" s="118"/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1:12" ht="14.25">
      <c r="A152" s="118"/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1:12" ht="14.25">
      <c r="A153" s="118"/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1:12" ht="14.25">
      <c r="A154" s="118"/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1:12" ht="14.25">
      <c r="A155" s="118"/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1:12" ht="14.25">
      <c r="A156" s="118"/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1:12" ht="14.25">
      <c r="A157" s="118"/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1:12" ht="14.25">
      <c r="A158" s="118"/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1:12" ht="14.25">
      <c r="A159" s="118"/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1:12" ht="14.25">
      <c r="A160" s="118"/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1:12" ht="14.25">
      <c r="A161" s="118"/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1:12" ht="14.25">
      <c r="A162" s="118"/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1:12" ht="14.25">
      <c r="A163" s="118"/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1:12" ht="14.25">
      <c r="A164" s="118"/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1:12" ht="14.25">
      <c r="A165" s="118"/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1:12" ht="14.25">
      <c r="A166" s="118"/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1:12" ht="14.25">
      <c r="A167" s="118"/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1:12" ht="14.25">
      <c r="A168" s="118"/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1:12" ht="14.25">
      <c r="A169" s="118"/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1:12" ht="14.25">
      <c r="A170" s="118"/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1:12" ht="14.25">
      <c r="A171" s="118"/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1:12" ht="14.25">
      <c r="A172" s="118"/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1:12" ht="14.25">
      <c r="A173" s="118"/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1:12" ht="14.25">
      <c r="A174" s="118"/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1:12" ht="14.25">
      <c r="A175" s="118"/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1:12" ht="14.25">
      <c r="A176" s="118"/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1:12" ht="14.25">
      <c r="A177" s="118"/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1:12" ht="14.25">
      <c r="A178" s="118"/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1:12" ht="14.25">
      <c r="A179" s="118"/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1:12" ht="14.25">
      <c r="A180" s="118"/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1:12" ht="14.25">
      <c r="A181" s="118"/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1:12" ht="14.25">
      <c r="A182" s="118"/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1:12" ht="14.25">
      <c r="A183" s="118"/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1:12" ht="14.25">
      <c r="A184" s="118"/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1:12" ht="14.25">
      <c r="A185" s="118"/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1:12" ht="14.25">
      <c r="A186" s="118"/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1:12" ht="14.25">
      <c r="A187" s="118"/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1:12" ht="14.25">
      <c r="A188" s="118"/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1:12" ht="14.25">
      <c r="A189" s="118"/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1:12" ht="14.25">
      <c r="A190" s="118"/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1:12" ht="14.25">
      <c r="A191" s="118"/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1:12" ht="14.25">
      <c r="A192" s="118"/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1:12" ht="14.25">
      <c r="A193" s="118"/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1:12" ht="14.25">
      <c r="A194" s="118"/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1:12" ht="14.25">
      <c r="A195" s="118"/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1:12" ht="14.25">
      <c r="A196" s="118"/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1:12" ht="14.25">
      <c r="A197" s="118"/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1:12" ht="14.25">
      <c r="A198" s="118"/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1:12" ht="14.25">
      <c r="A199" s="118"/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1:12" ht="14.25">
      <c r="A200" s="118"/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1:12" ht="14.25">
      <c r="A201" s="118"/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1:12" ht="14.25">
      <c r="A202" s="118"/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1:12" ht="14.25">
      <c r="A203" s="118"/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1:12" ht="14.25">
      <c r="A204" s="118"/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1:12" ht="14.25">
      <c r="A205" s="118"/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1:12" ht="14.25">
      <c r="A206" s="118"/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1:12" ht="14.25">
      <c r="A207" s="118"/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1:12" ht="14.25">
      <c r="A208" s="118"/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1:12" ht="14.25">
      <c r="A209" s="118"/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1:12" ht="14.25">
      <c r="A210" s="118"/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1:12" ht="14.25">
      <c r="A211" s="118"/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1:12" ht="14.25">
      <c r="A212" s="118"/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1:12" ht="14.25">
      <c r="A213" s="118"/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1:12" ht="14.25">
      <c r="A214" s="118"/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1:12" ht="14.25">
      <c r="A215" s="118"/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1:12" ht="14.25">
      <c r="A216" s="118"/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1:12" ht="14.25">
      <c r="A217" s="118"/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1:12" ht="14.25">
      <c r="A218" s="118"/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1:12" ht="14.25">
      <c r="A219" s="118"/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1:12" ht="14.25">
      <c r="A220" s="118"/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1:12" ht="14.25">
      <c r="A221" s="118"/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1:12" ht="14.25">
      <c r="A222" s="118"/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1:12" ht="14.25">
      <c r="A223" s="118"/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1:12" ht="14.25">
      <c r="A224" s="118"/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1:12" ht="14.25">
      <c r="A225" s="118"/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1:12" ht="14.25">
      <c r="A226" s="118"/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1:12" ht="14.25">
      <c r="A227" s="118"/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1:12" ht="14.25">
      <c r="A228" s="118"/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1:12" ht="14.25">
      <c r="A229" s="118"/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1:12" ht="14.25">
      <c r="A230" s="118"/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1:12" ht="14.25">
      <c r="A231" s="118"/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1:12" ht="14.25">
      <c r="A232" s="118"/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1:12" ht="14.25">
      <c r="A233" s="118"/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1:12" ht="14.25">
      <c r="A234" s="118"/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1:12" ht="14.25">
      <c r="A235" s="118"/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1:12" ht="14.25">
      <c r="A236" s="118"/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1:12" ht="14.25">
      <c r="A237" s="118"/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1:12" ht="14.25">
      <c r="A238" s="118"/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1:12" ht="14.25">
      <c r="A239" s="118"/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1:12" ht="14.25">
      <c r="A240" s="118"/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1:12" ht="14.25">
      <c r="A241" s="118"/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1:12" ht="14.25">
      <c r="A242" s="118"/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1:12" ht="14.25">
      <c r="A243" s="118"/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1:12" ht="14.25">
      <c r="A244" s="118"/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1:12" ht="14.25">
      <c r="A245" s="118"/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1:12" ht="14.25">
      <c r="A246" s="118"/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1:12" ht="14.25">
      <c r="A247" s="118"/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1:12" ht="14.25">
      <c r="A248" s="118"/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1:12" ht="14.25">
      <c r="A249" s="118"/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1:12" ht="14.25">
      <c r="A250" s="118"/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1:12" ht="14.25">
      <c r="A251" s="118"/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1:12" ht="14.25">
      <c r="A252" s="118"/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1:12" ht="14.25">
      <c r="A253" s="118"/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1:12" ht="14.25">
      <c r="A254" s="118"/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1:12" ht="14.25">
      <c r="A255" s="118"/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1:12" ht="14.25">
      <c r="A256" s="118"/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3:12" ht="14.25"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3:12" ht="14.25"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3:12" ht="14.25"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3:12" ht="14.25"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3:12" ht="14.25"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3:12" ht="14.25"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3:12" ht="14.25"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3:12" ht="14.25"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3:12" ht="14.25"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3:12" ht="14.25"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3:12" ht="14.25"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3:12" ht="14.25"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3:12" ht="14.25"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3:12" ht="14.25"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3:12" ht="14.25"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3:12" ht="14.25"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3:12" ht="14.25"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3:12" ht="14.25"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3:12" ht="14.25"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3:12" ht="14.25"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3:12" ht="14.25"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3:12" ht="14.25"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3:12" ht="14.25"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3:12" ht="14.25"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3:12" ht="14.25"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3:12" ht="14.25"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3:12" ht="14.25"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3:12" ht="14.25"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3:12" ht="14.25"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3:12" ht="14.25"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3:12" ht="14.25"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3:12" ht="14.25"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3:12" ht="14.25"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3:12" ht="14.25"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3:12" ht="14.25"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3:12" ht="14.25"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3:12" ht="14.25"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3:12" ht="14.25"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3:12" ht="14.25"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3:12" ht="14.25"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3:12" ht="14.25"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3:12" ht="14.25"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3:12" ht="14.25"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3:12" ht="14.25"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3:12" ht="14.25"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3:12" ht="14.25"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3:12" ht="14.25"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3:12" ht="14.25"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3:12" ht="14.25"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3:12" ht="14.25"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3:12" ht="14.25"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3:12" ht="14.25"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3:12" ht="14.25"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3:12" ht="14.25"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3:12" ht="14.25"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3:12" ht="14.25"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3:12" ht="14.25"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3:12" ht="14.25"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3:12" ht="14.25"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3:12" ht="14.25"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3:12" ht="14.25"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3:12" ht="14.25"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3:12" ht="14.25"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3:12" ht="14.25"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3:12" ht="14.25"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3:12" ht="14.25"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3:12" ht="14.25"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3:12" ht="14.25"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3:12" ht="14.25"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3:12" ht="14.25"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3:12" ht="14.25"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3:12" ht="14.25"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3:12" ht="14.25"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3:12" ht="14.25"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3:12" ht="14.25"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3:12" ht="14.25"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3:12" ht="14.25"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3:12" ht="14.25"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3:12" ht="14.25"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3:12" ht="14.25"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3:12" ht="14.25"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3:12" ht="14.25"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3:12" ht="14.25"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3:12" ht="14.25"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3:12" ht="14.25"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3:12" ht="14.25"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3:12" ht="14.25"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3:12" ht="14.25"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3:12" ht="14.25"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3:12" ht="14.25"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3:12" ht="14.25"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3:12" ht="14.25"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3:12" ht="14.25"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3:12" ht="14.25"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3:12" ht="14.25"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3:12" ht="14.25"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3:12" ht="14.25"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3:12" ht="14.25"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3:12" ht="14.25"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3:12" ht="14.25"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3:12" ht="14.25"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3:12" ht="14.25"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3:12" ht="14.25"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3:12" ht="14.25"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3:12" ht="14.25"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3:12" ht="14.25"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3:12" ht="14.25"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3:12" ht="14.25"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3:12" ht="14.25"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3:12" ht="14.25"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3:12" ht="14.25"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3:12" ht="14.25"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3:12" ht="14.25"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3:12" ht="14.25"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3:12" ht="14.25"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3:12" ht="14.25"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3:12" ht="14.25"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3:12" ht="14.25"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3:12" ht="14.25"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3:12" ht="14.25"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3:12" ht="14.25"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3:12" ht="14.25"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3:12" ht="14.25"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3:12" ht="14.25"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3:12" ht="14.25"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3:12" ht="14.25"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3:12" ht="14.25"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3:12" ht="14.25"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3:12" ht="14.25"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3:12" ht="14.25"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3:12" ht="14.25"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3:12" ht="14.25"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3:12" ht="14.25"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3:12" ht="14.25"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3:12" ht="14.25"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3:12" ht="14.25"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3:12" ht="14.25"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3:12" ht="14.25"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3:12" ht="14.25"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3:12" ht="14.25"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3:12" ht="14.25"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3:12" ht="14.25"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3:12" ht="14.25"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3:12" ht="14.25"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3:12" ht="14.25"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3:12" ht="14.25"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3:12" ht="14.25"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3:12" ht="14.25"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3:12" ht="14.25"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3:12" ht="14.25"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3:12" ht="14.25"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3:12" ht="14.25"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3:12" ht="14.25"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3:12" ht="14.25"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3:12" ht="14.25"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3:12" ht="14.25"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3:12" ht="14.25"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3:12" ht="14.25"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3:12" ht="14.25"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3:12" ht="14.25"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3:12" ht="14.25"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3:12" ht="14.25"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3:12" ht="14.25"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3:12" ht="14.25"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3:12" ht="14.25"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3:12" ht="14.25"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3:12" ht="14.25"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3:12" ht="14.25"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3:12" ht="14.25"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3:12" ht="14.25"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3:12" ht="14.25"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3:12" ht="14.25"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3:12" ht="14.25"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3:12" ht="14.25"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3:12" ht="14.25"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3:12" ht="14.25"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</row>
    <row r="433" spans="3:12" ht="14.25"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</row>
    <row r="434" spans="3:12" ht="14.25"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</row>
    <row r="435" spans="3:12" ht="14.25"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</row>
    <row r="436" spans="3:12" ht="14.25"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</row>
    <row r="437" spans="3:12" ht="14.25"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</row>
    <row r="438" spans="3:12" ht="14.25"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</row>
    <row r="439" spans="3:12" ht="14.25"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</row>
    <row r="440" spans="3:12" ht="14.25"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</row>
    <row r="441" spans="3:12" ht="14.25"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</row>
    <row r="442" spans="3:12" ht="14.25"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</row>
    <row r="443" spans="3:12" ht="14.25"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</row>
    <row r="444" spans="3:12" ht="14.25"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</row>
    <row r="445" spans="3:12" ht="14.25"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</row>
    <row r="446" spans="3:12" ht="14.25"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</row>
    <row r="447" spans="3:12" ht="14.25"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</row>
    <row r="448" spans="3:12" ht="14.25"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</row>
    <row r="449" spans="3:12" ht="14.25"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</row>
    <row r="450" spans="3:12" ht="14.25"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</row>
    <row r="451" spans="3:12" ht="14.25"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</row>
    <row r="452" spans="3:12" ht="14.25"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</row>
    <row r="453" spans="3:12" ht="14.25"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</row>
    <row r="454" spans="3:12" ht="14.25"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</row>
    <row r="455" spans="3:12" ht="14.25"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</row>
    <row r="456" spans="3:12" ht="14.25"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</row>
    <row r="457" spans="3:12" ht="14.25"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</row>
    <row r="458" spans="3:12" ht="14.25"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</row>
    <row r="459" spans="3:12" ht="14.25"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</row>
    <row r="460" spans="3:12" ht="14.25"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</row>
    <row r="461" spans="3:12" ht="14.25"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</row>
    <row r="462" spans="3:12" ht="14.25"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</row>
    <row r="463" spans="3:12" ht="14.25"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</row>
    <row r="464" spans="3:12" ht="14.25"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</row>
    <row r="465" spans="3:12" ht="14.25"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</row>
    <row r="466" spans="3:12" ht="14.25"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</row>
    <row r="467" spans="3:12" ht="14.25"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</row>
    <row r="468" spans="3:12" ht="14.25"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</row>
    <row r="469" spans="3:12" ht="14.25"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</row>
    <row r="470" spans="3:12" ht="14.25"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</row>
    <row r="471" spans="3:12" ht="14.25"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</row>
    <row r="472" spans="3:12" ht="14.25"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</row>
    <row r="473" spans="3:12" ht="14.25"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</row>
    <row r="474" spans="3:12" ht="14.25"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</row>
    <row r="475" spans="3:12" ht="14.25"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</row>
    <row r="476" spans="3:12" ht="14.25"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</row>
    <row r="477" spans="3:12" ht="14.25"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</row>
    <row r="478" spans="3:12" ht="14.25"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</row>
    <row r="479" spans="3:12" ht="14.25"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</row>
    <row r="480" spans="3:12" ht="14.25"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</row>
    <row r="481" spans="3:12" ht="14.25"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</row>
    <row r="482" spans="3:12" ht="14.25"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</row>
    <row r="483" spans="3:12" ht="14.25"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</row>
    <row r="484" spans="3:12" ht="14.25"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</row>
    <row r="485" spans="3:12" ht="14.25"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</row>
    <row r="486" spans="3:12" ht="14.25"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</row>
    <row r="487" spans="3:12" ht="14.25"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</row>
    <row r="488" spans="3:12" ht="14.25"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</row>
    <row r="489" spans="3:12" ht="14.25"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</row>
    <row r="490" spans="3:12" ht="14.25"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</row>
    <row r="491" spans="3:12" ht="14.25"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</row>
    <row r="492" spans="3:12" ht="14.25"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</row>
    <row r="493" spans="3:12" ht="14.25"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</row>
    <row r="494" spans="3:12" ht="14.25"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</row>
    <row r="495" spans="3:12" ht="14.25"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</row>
    <row r="496" spans="3:12" ht="14.25"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</row>
    <row r="497" spans="3:12" ht="14.25"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</row>
    <row r="498" spans="3:12" ht="14.25"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</row>
    <row r="499" spans="3:12" ht="14.25"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</row>
    <row r="500" spans="3:12" ht="14.25"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</row>
    <row r="501" spans="3:12" ht="14.25"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</row>
    <row r="502" spans="3:12" ht="14.25"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</row>
    <row r="503" spans="3:12" ht="14.25"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</row>
    <row r="504" spans="3:12" ht="14.25"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</row>
    <row r="505" spans="3:12" ht="14.25"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</row>
    <row r="506" spans="3:12" ht="14.25"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</row>
    <row r="507" spans="3:12" ht="14.25"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</row>
    <row r="508" spans="3:12" ht="14.25"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</row>
    <row r="509" spans="3:12" ht="14.25"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</row>
    <row r="510" spans="3:12" ht="14.25"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</row>
    <row r="511" spans="3:12" ht="14.25"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</row>
    <row r="512" spans="3:12" ht="14.25"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</row>
    <row r="513" spans="3:12" ht="14.25"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</row>
    <row r="514" spans="3:12" ht="14.25"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</row>
    <row r="515" spans="3:12" ht="14.25"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</row>
    <row r="516" spans="3:12" ht="14.25"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</row>
    <row r="517" spans="3:12" ht="14.25"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</row>
    <row r="518" spans="3:12" ht="14.25"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</row>
    <row r="519" spans="3:12" ht="14.25"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</row>
    <row r="520" spans="3:12" ht="14.25"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</row>
    <row r="521" spans="3:12" ht="14.25"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</row>
    <row r="522" spans="3:12" ht="14.25"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</row>
    <row r="523" spans="3:12" ht="14.25"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</row>
  </sheetData>
  <sheetProtection/>
  <mergeCells count="5">
    <mergeCell ref="A2:L2"/>
    <mergeCell ref="A3:C3"/>
    <mergeCell ref="H33:J33"/>
    <mergeCell ref="B4:G4"/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2013-07-26T14:37:33Z</cp:lastPrinted>
  <dcterms:created xsi:type="dcterms:W3CDTF">2010-07-07T09:12:55Z</dcterms:created>
  <dcterms:modified xsi:type="dcterms:W3CDTF">2015-08-21T10:30:26Z</dcterms:modified>
  <cp:category/>
  <cp:version/>
  <cp:contentType/>
  <cp:contentStatus/>
</cp:coreProperties>
</file>